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lark\Desktop\Useful Items\"/>
    </mc:Choice>
  </mc:AlternateContent>
  <bookViews>
    <workbookView xWindow="-60" yWindow="90" windowWidth="12120" windowHeight="10110" tabRatio="792" activeTab="1"/>
  </bookViews>
  <sheets>
    <sheet name="Liabilities- Ratios" sheetId="21" r:id="rId1"/>
    <sheet name="Wages, Int, Div " sheetId="27" r:id="rId2"/>
    <sheet name="Enter Company   " sheetId="20" state="hidden" r:id="rId3"/>
    <sheet name="Residual Income - ERW - RP" sheetId="28" r:id="rId4"/>
  </sheets>
  <definedNames>
    <definedName name="_xlnm.Print_Area" localSheetId="0">'Liabilities- Ratios'!$B$1:$H$55</definedName>
    <definedName name="_xlnm.Print_Area" localSheetId="1">'Wages, Int, Div '!$B$1:$H$68</definedName>
    <definedName name="State" localSheetId="1">#REF!</definedName>
    <definedName name="State">#REF!</definedName>
  </definedNames>
  <calcPr calcId="152511"/>
</workbook>
</file>

<file path=xl/calcChain.xml><?xml version="1.0" encoding="utf-8"?>
<calcChain xmlns="http://schemas.openxmlformats.org/spreadsheetml/2006/main">
  <c r="B18" i="28" l="1"/>
  <c r="B9" i="28" l="1"/>
  <c r="F61" i="27" l="1"/>
  <c r="E61" i="27"/>
  <c r="D61" i="27"/>
  <c r="F29" i="27"/>
  <c r="E29" i="27"/>
  <c r="D29" i="27"/>
  <c r="N62" i="27" l="1"/>
  <c r="N59" i="27"/>
  <c r="N56" i="27"/>
  <c r="N29" i="27"/>
  <c r="N26" i="27"/>
  <c r="N23" i="27"/>
  <c r="G63" i="27" l="1"/>
  <c r="G31" i="27"/>
  <c r="G24" i="27"/>
  <c r="N47" i="27" l="1"/>
  <c r="N44" i="27"/>
  <c r="N41" i="27"/>
  <c r="N15" i="27"/>
  <c r="N12" i="27"/>
  <c r="N9" i="27"/>
  <c r="G34" i="27"/>
  <c r="G66" i="27"/>
  <c r="G65" i="27"/>
  <c r="G64" i="27"/>
  <c r="G62" i="27"/>
  <c r="G60" i="27"/>
  <c r="G59" i="27"/>
  <c r="G58" i="27"/>
  <c r="G57" i="27"/>
  <c r="G56" i="27"/>
  <c r="G25" i="27"/>
  <c r="G26" i="27"/>
  <c r="G29" i="27" s="1"/>
  <c r="G33" i="27"/>
  <c r="G32" i="27"/>
  <c r="G30" i="27"/>
  <c r="G28" i="27"/>
  <c r="G27" i="27"/>
  <c r="G47" i="27"/>
  <c r="G46" i="27"/>
  <c r="G45" i="27"/>
  <c r="G44" i="27"/>
  <c r="G43" i="27"/>
  <c r="G42" i="27"/>
  <c r="G15" i="27"/>
  <c r="G10" i="27"/>
  <c r="G11" i="27"/>
  <c r="G12" i="27"/>
  <c r="G13" i="27"/>
  <c r="G14" i="27"/>
  <c r="G49" i="27" l="1"/>
  <c r="G68" i="27" s="1"/>
  <c r="G61" i="27"/>
  <c r="G17" i="27"/>
  <c r="G36" i="27" s="1"/>
  <c r="B2" i="20"/>
  <c r="D4" i="20"/>
  <c r="F4" i="20"/>
  <c r="D17" i="20"/>
  <c r="F17" i="20"/>
  <c r="D26" i="20"/>
  <c r="D27" i="20" s="1"/>
  <c r="F26" i="20"/>
  <c r="F27" i="20" s="1"/>
  <c r="D37" i="20"/>
  <c r="D38" i="20" s="1"/>
  <c r="F37" i="20"/>
  <c r="F38" i="20" s="1"/>
  <c r="D51" i="20"/>
  <c r="D52" i="20" s="1"/>
  <c r="D54" i="20" s="1"/>
  <c r="F51" i="20"/>
  <c r="F52" i="20" s="1"/>
  <c r="F54" i="20" s="1"/>
  <c r="D57" i="20"/>
  <c r="F57" i="20"/>
  <c r="F69" i="20"/>
  <c r="D70" i="20"/>
  <c r="F70" i="20" s="1"/>
  <c r="F58" i="20" l="1"/>
  <c r="F60" i="20" s="1"/>
  <c r="F61" i="20" s="1"/>
  <c r="D58" i="20"/>
  <c r="D60" i="20" s="1"/>
  <c r="D61" i="20" s="1"/>
  <c r="F71" i="20"/>
  <c r="D62" i="20" l="1"/>
</calcChain>
</file>

<file path=xl/sharedStrings.xml><?xml version="1.0" encoding="utf-8"?>
<sst xmlns="http://schemas.openxmlformats.org/spreadsheetml/2006/main" count="379" uniqueCount="183">
  <si>
    <t>Line where</t>
  </si>
  <si>
    <t>Found:</t>
  </si>
  <si>
    <t>(-)</t>
  </si>
  <si>
    <t>(+)</t>
  </si>
  <si>
    <t>(+/-)</t>
  </si>
  <si>
    <t>Year:</t>
  </si>
  <si>
    <t>Partnership Schedule K-1 Form 1065</t>
  </si>
  <si>
    <t>25.  Ordinary Income/(Loss)</t>
  </si>
  <si>
    <t>36.  Net Income/(Loss)</t>
  </si>
  <si>
    <t>2 &amp; 3</t>
  </si>
  <si>
    <t>37.  Guaranteed Payments to Partner</t>
  </si>
  <si>
    <t>39.  Net Income (Loss)</t>
  </si>
  <si>
    <t>38.  Ordinary Income (Loss)</t>
  </si>
  <si>
    <t>Partnerships, S Corporations, and Corporations</t>
  </si>
  <si>
    <t>Partnership Form 1065</t>
  </si>
  <si>
    <t>40.  Passthrough (income) Loss from Other partnerships</t>
  </si>
  <si>
    <t>41.  Nonrecurring Other (Income) Loss</t>
  </si>
  <si>
    <t>16C</t>
  </si>
  <si>
    <t>44.  Amortization/Casualty Loss</t>
  </si>
  <si>
    <t>42.  Depreciation</t>
  </si>
  <si>
    <t>43.  Depletion</t>
  </si>
  <si>
    <t>45.  Mortgage or Notes Payable in Less than 1 year</t>
  </si>
  <si>
    <t>46.  Meals and Entertainment Exclusion</t>
  </si>
  <si>
    <t>M1, Line 4B</t>
  </si>
  <si>
    <t>S Corporation Form 1120S</t>
  </si>
  <si>
    <t>M1, 36</t>
  </si>
  <si>
    <t>Regular Corporation Form 1120</t>
  </si>
  <si>
    <t>29C</t>
  </si>
  <si>
    <t>M1, 5C</t>
  </si>
  <si>
    <t>TOTALS</t>
  </si>
  <si>
    <t>Partnership, S Corporation, and Corporation totals</t>
  </si>
  <si>
    <t>GRAND TOTAL</t>
  </si>
  <si>
    <t>Sched B, 6</t>
  </si>
  <si>
    <t>owner %</t>
  </si>
  <si>
    <t xml:space="preserve">Year-to-Date income from profit and loss statements may only be considered if it is consistent with the previous years' </t>
  </si>
  <si>
    <t>earnings.  Allowable addbacks include depreciation, depletion, and other non-cash expenses as identified above.</t>
  </si>
  <si>
    <t>Year to Date Profit and Loss Statement</t>
  </si>
  <si>
    <t xml:space="preserve">Salarly/Draw to individual </t>
  </si>
  <si>
    <t>Net Profit</t>
  </si>
  <si>
    <t>Total Allowable Addbacks</t>
  </si>
  <si>
    <t>Year to Date Total</t>
  </si>
  <si>
    <t>Blue  = Entry fields based on corresponding amounts on returns</t>
  </si>
  <si>
    <t>Green  = Enter the value as a + or - number, all other fields enter just the number</t>
  </si>
  <si>
    <t>Sch L, 16</t>
  </si>
  <si>
    <t>Sch E, owner %</t>
  </si>
  <si>
    <t>12 Month Avg</t>
  </si>
  <si>
    <t>8825 line 14</t>
  </si>
  <si>
    <t>47.  Depreciation</t>
  </si>
  <si>
    <t>48.  Subtotal</t>
  </si>
  <si>
    <t>49.  Partnership Total (subtotal multiplied by % ownership)</t>
  </si>
  <si>
    <t>50.  Nonrecurring Other (Income) Loss</t>
  </si>
  <si>
    <t>51.  Depreciation</t>
  </si>
  <si>
    <t>52.  Depletion</t>
  </si>
  <si>
    <t>53.  Amortization/Casualty Loss</t>
  </si>
  <si>
    <t xml:space="preserve">54.  Mortgage or Notes Payable in less than 1 year </t>
  </si>
  <si>
    <t>55.  Meals and Entertainment Exclusion</t>
  </si>
  <si>
    <t>56.  Depreciation</t>
  </si>
  <si>
    <t>57.  Subtotal</t>
  </si>
  <si>
    <t>58.  S Corporation Total (subtotal multiplied by % ownership)</t>
  </si>
  <si>
    <t>59.  Taxable Income</t>
  </si>
  <si>
    <t>60.  Total Tax</t>
  </si>
  <si>
    <t>61.  Nonrecurring (Gains) Losses</t>
  </si>
  <si>
    <t>62.  Nonrecurring Other (Income) Loss</t>
  </si>
  <si>
    <t>63.  Depreciation</t>
  </si>
  <si>
    <t>64.  Depletion</t>
  </si>
  <si>
    <t>65.  Amortization/Casualty Loss</t>
  </si>
  <si>
    <t>66.  Net Operating Loss and Special Deductions</t>
  </si>
  <si>
    <t>67.  Mortgage or Notes Payable in Less than 1 year</t>
  </si>
  <si>
    <t>68.  Meals and Entertainment Exclusion</t>
  </si>
  <si>
    <t>69.  Subtotal</t>
  </si>
  <si>
    <t>70.  Subtotal Multiplied by Ownership Percentage</t>
  </si>
  <si>
    <t>71.  Less:  Dividends Paid to Borrower</t>
  </si>
  <si>
    <t>72.  Corporation Total</t>
  </si>
  <si>
    <t>Taxes</t>
  </si>
  <si>
    <t>Insurance</t>
  </si>
  <si>
    <t>Total Monthly Debt</t>
  </si>
  <si>
    <t>Payment</t>
  </si>
  <si>
    <t xml:space="preserve"> </t>
  </si>
  <si>
    <t>Social Security Base Income</t>
  </si>
  <si>
    <t>Paid Weekly</t>
  </si>
  <si>
    <t>Paid Semi-Monthly</t>
  </si>
  <si>
    <t>Paid Monthly</t>
  </si>
  <si>
    <t>Annual Pay</t>
  </si>
  <si>
    <t>Hourly</t>
  </si>
  <si>
    <t>Borrower #1</t>
  </si>
  <si>
    <t>Borrower #2</t>
  </si>
  <si>
    <t>Other</t>
  </si>
  <si>
    <t>24 Month Avg</t>
  </si>
  <si>
    <t>Total Qualifying Income</t>
  </si>
  <si>
    <t>Front Ratio</t>
  </si>
  <si>
    <t>Back Ratio</t>
  </si>
  <si>
    <t>W2 Income</t>
  </si>
  <si>
    <t>K1 Income</t>
  </si>
  <si>
    <t>S Corporation Schedule K-1 From 1120S</t>
  </si>
  <si>
    <t>Base</t>
  </si>
  <si>
    <t>Commission</t>
  </si>
  <si>
    <t>2106 Expenses</t>
  </si>
  <si>
    <t>2nd Mtg/HELOC</t>
  </si>
  <si>
    <t>Loan Number</t>
  </si>
  <si>
    <t>Bonus Income</t>
  </si>
  <si>
    <t>Monthly Earnings</t>
  </si>
  <si>
    <t>Overtime</t>
  </si>
  <si>
    <t>Borrower Name</t>
  </si>
  <si>
    <t>Primary P.I.</t>
  </si>
  <si>
    <t>Primary PITI</t>
  </si>
  <si>
    <t>Qualifying Income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</si>
  <si>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</si>
  <si>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Paid Monthly </t>
  </si>
  <si>
    <t xml:space="preserve">Paid Semi-Monthly </t>
  </si>
  <si>
    <t>HOA/Flood/MI</t>
  </si>
  <si>
    <t xml:space="preserve">  </t>
  </si>
  <si>
    <t>Notes:</t>
  </si>
  <si>
    <t>Other Income</t>
  </si>
  <si>
    <t>Self Employed Income</t>
  </si>
  <si>
    <t>Rental Income</t>
  </si>
  <si>
    <t>Rental Loss</t>
  </si>
  <si>
    <t>$</t>
  </si>
  <si>
    <t>%</t>
  </si>
  <si>
    <t>YTD</t>
  </si>
  <si>
    <t>Attach Income Calculation Worksheet</t>
  </si>
  <si>
    <t>Paid Bi-weekly</t>
  </si>
  <si>
    <t>Non-Taxable Income</t>
  </si>
  <si>
    <t>Base Pay</t>
  </si>
  <si>
    <t>Income Calculations</t>
  </si>
  <si>
    <t>Attach Income Calculation Worksheet (If not using income worksheet page 2)</t>
  </si>
  <si>
    <t>Notes</t>
  </si>
  <si>
    <t>Borrower 1 Credit Report</t>
  </si>
  <si>
    <t>Borrower 2 Credit Report</t>
  </si>
  <si>
    <t>Borrower 1 Income</t>
  </si>
  <si>
    <t>Borrower 2 Income</t>
  </si>
  <si>
    <t>Supporting Documentation</t>
  </si>
  <si>
    <t>Additional Debt</t>
  </si>
  <si>
    <t>Primary Residence Monthly Payment</t>
  </si>
  <si>
    <t>Total Monthly Debt from the final AUS/Credit Report/1003 (Excluding Primary PITI)</t>
  </si>
  <si>
    <t>Total Additional Debt</t>
  </si>
  <si>
    <t>Credit Report Date Used to Calculate the Total Monthly Debt</t>
  </si>
  <si>
    <t>Total</t>
  </si>
  <si>
    <t>Debts</t>
  </si>
  <si>
    <t>Debts Not Listed on the Credit Report</t>
  </si>
  <si>
    <t>Debts Being Excluded from the DTI</t>
  </si>
  <si>
    <t>Enter # Months to Average</t>
  </si>
  <si>
    <t>Variable Income</t>
  </si>
  <si>
    <t>Base Pay Rate</t>
  </si>
  <si>
    <r>
      <rPr>
        <b/>
        <sz val="10"/>
        <rFont val="Arial"/>
        <family val="2"/>
      </rPr>
      <t>Tota</t>
    </r>
    <r>
      <rPr>
        <b/>
        <sz val="9"/>
        <rFont val="Arial"/>
        <family val="2"/>
      </rPr>
      <t>l; base,bonus,commission, &amp; ot</t>
    </r>
  </si>
  <si>
    <t>Total; base,bonus,commission, &amp; ot</t>
  </si>
  <si>
    <t>Income And Debt Worksheet</t>
  </si>
  <si>
    <t>Annual pay / 12</t>
  </si>
  <si>
    <t>Same as monthly pay</t>
  </si>
  <si>
    <t>Semi monthly pay x 2</t>
  </si>
  <si>
    <t>Bi-weekly pay x 2.167</t>
  </si>
  <si>
    <t>Weekly pay x 4.33</t>
  </si>
  <si>
    <t>Hrs per week</t>
  </si>
  <si>
    <t>MONTHS THIS YEAR</t>
  </si>
  <si>
    <t>W2 - Last year</t>
  </si>
  <si>
    <t>W2 - Prior year</t>
  </si>
  <si>
    <t>Last Year</t>
  </si>
  <si>
    <t>Year Prior</t>
  </si>
  <si>
    <t>Monthly Income Used</t>
  </si>
  <si>
    <t>Borrower #1 Total Qualifying Monthly Income</t>
  </si>
  <si>
    <t>Borrower #2 Total Qualifying Monthly Income</t>
  </si>
  <si>
    <t xml:space="preserve">Does trend in income support monthly income? </t>
  </si>
  <si>
    <t>INCOME WORKSHEET</t>
  </si>
  <si>
    <t>ENTER IN ALL BLUE FIELDS AS NECESSARY</t>
  </si>
  <si>
    <t>Does trend support income used?</t>
  </si>
  <si>
    <t xml:space="preserve"> Last year</t>
  </si>
  <si>
    <t xml:space="preserve"> Prior year</t>
  </si>
  <si>
    <t>Borrower #2 Variable</t>
  </si>
  <si>
    <t>Borrower #1 Variable</t>
  </si>
  <si>
    <t>UNDERWRITING USE</t>
  </si>
  <si>
    <t>Gross up by ____</t>
  </si>
  <si>
    <t>Income</t>
  </si>
  <si>
    <t>Total Debts (from MB Debts …)</t>
  </si>
  <si>
    <t>Proposed Housing (from MB)</t>
  </si>
  <si>
    <t>Residual Income</t>
  </si>
  <si>
    <t>Primary Residence</t>
  </si>
  <si>
    <t>Second Home and Investment Property</t>
  </si>
  <si>
    <t>Green = No reserve requirement</t>
  </si>
  <si>
    <t>Red = The loan is not eligible for purchase</t>
  </si>
  <si>
    <t>Required for Rebuttable Presumption Loans ONLY</t>
  </si>
  <si>
    <t>Yellow = Need greater of 3 months liquid PITI reserves OR Min reserve requirement for the loan program</t>
  </si>
  <si>
    <t>RESIDUAL INCOME WORKSHEET</t>
  </si>
  <si>
    <t>Not required for FHA loans</t>
  </si>
  <si>
    <t>updated 1/10/14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</si>
</sst>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_);[Red]\(0.00\)"/>
    <numFmt numFmtId="165" formatCode="0_);[Red]\(0\)"/>
    <numFmt numFmtId="166" formatCode="mm/dd/yy"/>
    <numFmt numFmtId="167" formatCode="&quot;$&quot;#,##0"/>
    <numFmt numFmtId="168" formatCode="m/d/yy;@"/>
    <numFmt numFmtId="169" formatCode="&quot;$&quot;#,##0.00"/>
    <numFmt numFmtId="170" formatCode="0.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b/>
      <i/>
      <u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color rgb="FF454545"/>
      <name val="Arial Unicode MS"/>
      <family val="2"/>
    </font>
    <font>
      <b/>
      <i/>
      <sz val="12"/>
      <name val="Georgia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color rgb="FFFF0000"/>
      <name val="Calibri"/>
      <family val="2"/>
      <scheme val="minor"/>
    </font>
    <font>
      <sz val="3"/>
      <name val="Arial"/>
      <family val="2"/>
    </font>
    <font>
      <sz val="1"/>
      <name val="Bookshelf Symbol 7"/>
      <charset val="2"/>
    </font>
    <font>
      <b/>
      <sz val="1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u/>
      <sz val="22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6"/>
      <name val="Calibri"/>
      <family val="2"/>
      <scheme val="minor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12" borderId="0" applyNumberFormat="0" applyBorder="0" applyAlignment="0" applyProtection="0"/>
    <xf numFmtId="0" fontId="12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0" borderId="0"/>
    <xf numFmtId="0" fontId="30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</cellStyleXfs>
  <cellXfs count="59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/>
    <xf numFmtId="8" fontId="0" fillId="0" borderId="0" xfId="0" applyNumberFormat="1" applyAlignment="1">
      <alignment horizontal="center"/>
    </xf>
    <xf numFmtId="0" fontId="7" fillId="0" borderId="0" xfId="0" applyFont="1"/>
    <xf numFmtId="164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8" fontId="0" fillId="0" borderId="3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5" xfId="0" applyBorder="1"/>
    <xf numFmtId="8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/>
    <xf numFmtId="0" fontId="6" fillId="0" borderId="7" xfId="0" applyFont="1" applyBorder="1"/>
    <xf numFmtId="8" fontId="0" fillId="3" borderId="3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8" fontId="0" fillId="3" borderId="8" xfId="0" applyNumberFormat="1" applyFill="1" applyBorder="1" applyAlignment="1">
      <alignment horizontal="center"/>
    </xf>
    <xf numFmtId="8" fontId="0" fillId="3" borderId="4" xfId="0" applyNumberFormat="1" applyFill="1" applyBorder="1" applyAlignment="1">
      <alignment horizontal="center"/>
    </xf>
    <xf numFmtId="8" fontId="0" fillId="3" borderId="6" xfId="0" applyNumberFormat="1" applyFill="1" applyBorder="1" applyAlignment="1">
      <alignment horizontal="center"/>
    </xf>
    <xf numFmtId="8" fontId="0" fillId="3" borderId="9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3" borderId="0" xfId="0" applyFill="1"/>
    <xf numFmtId="0" fontId="10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6" fillId="4" borderId="10" xfId="0" applyFont="1" applyFill="1" applyBorder="1"/>
    <xf numFmtId="0" fontId="6" fillId="4" borderId="11" xfId="0" applyFont="1" applyFill="1" applyBorder="1" applyAlignment="1">
      <alignment horizontal="center"/>
    </xf>
    <xf numFmtId="8" fontId="6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8" fontId="6" fillId="4" borderId="13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8" fontId="6" fillId="5" borderId="0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/>
    <xf numFmtId="0" fontId="7" fillId="0" borderId="0" xfId="0" applyFont="1" applyFill="1" applyBorder="1"/>
    <xf numFmtId="164" fontId="0" fillId="8" borderId="3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0" fillId="8" borderId="0" xfId="0" applyFill="1"/>
    <xf numFmtId="8" fontId="0" fillId="7" borderId="3" xfId="0" applyNumberFormat="1" applyFill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8" fontId="0" fillId="7" borderId="1" xfId="0" applyNumberFormat="1" applyFill="1" applyBorder="1" applyAlignment="1">
      <alignment horizontal="center"/>
    </xf>
    <xf numFmtId="8" fontId="0" fillId="7" borderId="6" xfId="0" applyNumberFormat="1" applyFill="1" applyBorder="1" applyAlignment="1">
      <alignment horizontal="center"/>
    </xf>
    <xf numFmtId="8" fontId="0" fillId="7" borderId="8" xfId="0" applyNumberFormat="1" applyFill="1" applyBorder="1" applyAlignment="1">
      <alignment horizontal="center"/>
    </xf>
    <xf numFmtId="8" fontId="0" fillId="7" borderId="9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8" xfId="0" applyFill="1" applyBorder="1" applyAlignment="1">
      <alignment horizontal="center"/>
    </xf>
    <xf numFmtId="8" fontId="0" fillId="6" borderId="8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8" fontId="0" fillId="6" borderId="3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8" fontId="0" fillId="9" borderId="3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8" fontId="0" fillId="9" borderId="1" xfId="0" applyNumberForma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0" fontId="0" fillId="10" borderId="8" xfId="0" applyNumberFormat="1" applyFill="1" applyBorder="1" applyAlignment="1">
      <alignment horizontal="center"/>
    </xf>
    <xf numFmtId="10" fontId="0" fillId="10" borderId="1" xfId="0" applyNumberFormat="1" applyFill="1" applyBorder="1" applyAlignment="1">
      <alignment horizontal="center"/>
    </xf>
    <xf numFmtId="10" fontId="0" fillId="0" borderId="0" xfId="0" applyNumberFormat="1"/>
    <xf numFmtId="10" fontId="0" fillId="5" borderId="0" xfId="0" applyNumberFormat="1" applyFill="1"/>
    <xf numFmtId="0" fontId="0" fillId="11" borderId="0" xfId="0" applyFill="1"/>
    <xf numFmtId="0" fontId="0" fillId="11" borderId="0" xfId="0" applyFill="1" applyAlignment="1"/>
    <xf numFmtId="0" fontId="0" fillId="11" borderId="0" xfId="0" applyFill="1" applyAlignment="1">
      <alignment horizontal="left"/>
    </xf>
    <xf numFmtId="0" fontId="0" fillId="0" borderId="0" xfId="0" applyFill="1"/>
    <xf numFmtId="0" fontId="0" fillId="8" borderId="0" xfId="0" applyFill="1" applyBorder="1"/>
    <xf numFmtId="0" fontId="0" fillId="5" borderId="0" xfId="0" applyFill="1" applyProtection="1"/>
    <xf numFmtId="0" fontId="0" fillId="0" borderId="0" xfId="0" applyProtection="1"/>
    <xf numFmtId="0" fontId="0" fillId="0" borderId="0" xfId="0" applyBorder="1" applyProtection="1"/>
    <xf numFmtId="10" fontId="0" fillId="5" borderId="0" xfId="0" applyNumberFormat="1" applyFill="1" applyProtection="1"/>
    <xf numFmtId="44" fontId="7" fillId="0" borderId="0" xfId="0" applyNumberFormat="1" applyFont="1" applyBorder="1" applyProtection="1"/>
    <xf numFmtId="10" fontId="7" fillId="5" borderId="0" xfId="0" applyNumberFormat="1" applyFont="1" applyFill="1" applyBorder="1" applyAlignment="1" applyProtection="1">
      <alignment horizontal="center"/>
    </xf>
    <xf numFmtId="10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8" fontId="13" fillId="8" borderId="0" xfId="0" applyNumberFormat="1" applyFont="1" applyFill="1" applyBorder="1" applyAlignment="1">
      <alignment horizontal="centerContinuous"/>
    </xf>
    <xf numFmtId="0" fontId="13" fillId="8" borderId="0" xfId="0" applyFont="1" applyFill="1" applyBorder="1" applyAlignment="1"/>
    <xf numFmtId="0" fontId="13" fillId="8" borderId="0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left" vertical="top"/>
    </xf>
    <xf numFmtId="49" fontId="8" fillId="8" borderId="0" xfId="0" applyNumberFormat="1" applyFont="1" applyFill="1" applyBorder="1"/>
    <xf numFmtId="0" fontId="13" fillId="8" borderId="0" xfId="0" applyFont="1" applyFill="1" applyBorder="1" applyAlignment="1">
      <alignment horizontal="centerContinuous"/>
    </xf>
    <xf numFmtId="0" fontId="0" fillId="8" borderId="0" xfId="0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0" xfId="0" applyFont="1" applyFill="1" applyBorder="1" applyAlignment="1"/>
    <xf numFmtId="44" fontId="0" fillId="8" borderId="0" xfId="0" applyNumberFormat="1" applyFill="1" applyBorder="1" applyAlignment="1">
      <alignment horizontal="left"/>
    </xf>
    <xf numFmtId="44" fontId="0" fillId="8" borderId="0" xfId="0" applyNumberFormat="1" applyFill="1" applyBorder="1"/>
    <xf numFmtId="9" fontId="0" fillId="8" borderId="0" xfId="0" applyNumberFormat="1" applyFill="1" applyBorder="1" applyAlignment="1">
      <alignment horizontal="center"/>
    </xf>
    <xf numFmtId="44" fontId="9" fillId="8" borderId="0" xfId="0" applyNumberFormat="1" applyFont="1" applyFill="1" applyBorder="1" applyAlignment="1">
      <alignment horizontal="left"/>
    </xf>
    <xf numFmtId="2" fontId="12" fillId="8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21" fillId="8" borderId="0" xfId="0" applyFont="1" applyFill="1" applyBorder="1" applyAlignment="1"/>
    <xf numFmtId="0" fontId="12" fillId="8" borderId="0" xfId="0" applyFont="1" applyFill="1" applyBorder="1" applyAlignment="1">
      <alignment horizontal="right"/>
    </xf>
    <xf numFmtId="0" fontId="12" fillId="8" borderId="0" xfId="0" applyFont="1" applyFill="1" applyBorder="1"/>
    <xf numFmtId="0" fontId="0" fillId="8" borderId="0" xfId="0" applyFill="1" applyBorder="1" applyAlignment="1"/>
    <xf numFmtId="44" fontId="12" fillId="8" borderId="0" xfId="0" applyNumberFormat="1" applyFont="1" applyFill="1" applyBorder="1" applyAlignment="1">
      <alignment horizontal="center"/>
    </xf>
    <xf numFmtId="44" fontId="0" fillId="8" borderId="0" xfId="0" applyNumberFormat="1" applyFill="1" applyBorder="1" applyAlignment="1">
      <alignment horizontal="center"/>
    </xf>
    <xf numFmtId="0" fontId="7" fillId="8" borderId="0" xfId="0" applyFont="1" applyFill="1" applyBorder="1" applyAlignment="1">
      <alignment wrapText="1"/>
    </xf>
    <xf numFmtId="0" fontId="12" fillId="8" borderId="0" xfId="0" applyFont="1" applyFill="1"/>
    <xf numFmtId="10" fontId="0" fillId="8" borderId="0" xfId="0" applyNumberFormat="1" applyFill="1"/>
    <xf numFmtId="0" fontId="12" fillId="8" borderId="0" xfId="0" applyFont="1" applyFill="1" applyBorder="1" applyAlignment="1"/>
    <xf numFmtId="0" fontId="0" fillId="8" borderId="0" xfId="0" applyFill="1" applyAlignment="1"/>
    <xf numFmtId="0" fontId="0" fillId="8" borderId="0" xfId="0" applyFill="1" applyAlignment="1">
      <alignment horizontal="left"/>
    </xf>
    <xf numFmtId="0" fontId="26" fillId="8" borderId="0" xfId="0" applyFont="1" applyFill="1" applyBorder="1"/>
    <xf numFmtId="10" fontId="7" fillId="8" borderId="0" xfId="0" applyNumberFormat="1" applyFont="1" applyFill="1" applyBorder="1" applyAlignment="1">
      <alignment horizontal="left"/>
    </xf>
    <xf numFmtId="49" fontId="0" fillId="8" borderId="0" xfId="0" applyNumberFormat="1" applyFill="1" applyBorder="1"/>
    <xf numFmtId="0" fontId="12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9" fillId="8" borderId="0" xfId="0" applyFont="1" applyFill="1" applyBorder="1"/>
    <xf numFmtId="0" fontId="9" fillId="8" borderId="0" xfId="0" applyFont="1" applyFill="1" applyBorder="1" applyAlignment="1"/>
    <xf numFmtId="0" fontId="9" fillId="8" borderId="0" xfId="0" applyFont="1" applyFill="1" applyBorder="1" applyAlignment="1">
      <alignment horizontal="left"/>
    </xf>
    <xf numFmtId="14" fontId="12" fillId="5" borderId="0" xfId="0" applyNumberFormat="1" applyFont="1" applyFill="1" applyBorder="1" applyAlignment="1" applyProtection="1">
      <alignment horizontal="left"/>
    </xf>
    <xf numFmtId="0" fontId="12" fillId="8" borderId="0" xfId="2" applyFont="1" applyFill="1" applyBorder="1" applyAlignment="1">
      <alignment horizontal="left"/>
    </xf>
    <xf numFmtId="0" fontId="12" fillId="8" borderId="0" xfId="2" applyFont="1" applyFill="1" applyBorder="1" applyAlignment="1"/>
    <xf numFmtId="0" fontId="9" fillId="8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right" vertical="center"/>
    </xf>
    <xf numFmtId="0" fontId="9" fillId="8" borderId="0" xfId="0" applyFont="1" applyFill="1" applyBorder="1" applyAlignment="1">
      <alignment horizontal="left" vertical="center"/>
    </xf>
    <xf numFmtId="10" fontId="0" fillId="5" borderId="0" xfId="0" applyNumberForma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24" fillId="0" borderId="0" xfId="0" applyFont="1" applyFill="1" applyBorder="1" applyAlignment="1">
      <alignment horizontal="center"/>
    </xf>
    <xf numFmtId="8" fontId="31" fillId="0" borderId="0" xfId="0" applyNumberFormat="1" applyFont="1" applyFill="1" applyBorder="1" applyAlignment="1" applyProtection="1"/>
    <xf numFmtId="168" fontId="0" fillId="0" borderId="0" xfId="0" applyNumberFormat="1" applyFill="1" applyBorder="1" applyAlignment="1" applyProtection="1">
      <alignment vertic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16" fontId="12" fillId="0" borderId="0" xfId="0" applyNumberFormat="1" applyFont="1" applyFill="1" applyBorder="1" applyAlignment="1" applyProtection="1">
      <protection locked="0"/>
    </xf>
    <xf numFmtId="167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center"/>
    </xf>
    <xf numFmtId="10" fontId="0" fillId="0" borderId="0" xfId="0" applyNumberFormat="1" applyFill="1" applyBorder="1" applyAlignment="1" applyProtection="1">
      <protection hidden="1"/>
    </xf>
    <xf numFmtId="10" fontId="0" fillId="0" borderId="0" xfId="0" applyNumberForma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Alignment="1"/>
    <xf numFmtId="42" fontId="12" fillId="0" borderId="0" xfId="0" applyNumberFormat="1" applyFont="1" applyFill="1" applyBorder="1" applyAlignment="1" applyProtection="1">
      <protection hidden="1"/>
    </xf>
    <xf numFmtId="44" fontId="0" fillId="0" borderId="0" xfId="0" applyNumberFormat="1" applyFill="1" applyBorder="1" applyAlignment="1" applyProtection="1">
      <protection hidden="1"/>
    </xf>
    <xf numFmtId="0" fontId="24" fillId="0" borderId="0" xfId="0" applyFont="1" applyFill="1" applyBorder="1" applyAlignment="1"/>
    <xf numFmtId="0" fontId="9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 applyProtection="1">
      <alignment horizontal="center"/>
      <protection locked="0"/>
    </xf>
    <xf numFmtId="8" fontId="19" fillId="8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10" fontId="12" fillId="5" borderId="0" xfId="0" applyNumberFormat="1" applyFont="1" applyFill="1" applyBorder="1" applyAlignment="1" applyProtection="1">
      <alignment horizontal="left"/>
      <protection locked="0"/>
    </xf>
    <xf numFmtId="0" fontId="20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23" fillId="8" borderId="0" xfId="0" applyFont="1" applyFill="1" applyProtection="1">
      <protection locked="0"/>
    </xf>
    <xf numFmtId="0" fontId="21" fillId="8" borderId="0" xfId="0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12" fillId="8" borderId="0" xfId="0" applyFont="1" applyFill="1" applyBorder="1" applyProtection="1">
      <protection locked="0"/>
    </xf>
    <xf numFmtId="44" fontId="0" fillId="8" borderId="0" xfId="0" applyNumberFormat="1" applyFill="1" applyBorder="1" applyProtection="1">
      <protection locked="0"/>
    </xf>
    <xf numFmtId="14" fontId="23" fillId="8" borderId="0" xfId="0" applyNumberFormat="1" applyFont="1" applyFill="1" applyAlignment="1" applyProtection="1">
      <alignment horizontal="center"/>
      <protection locked="0"/>
    </xf>
    <xf numFmtId="0" fontId="32" fillId="8" borderId="0" xfId="1" applyFont="1" applyFill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left"/>
      <protection locked="0"/>
    </xf>
    <xf numFmtId="0" fontId="0" fillId="5" borderId="0" xfId="0" applyNumberFormat="1" applyFill="1" applyBorder="1" applyProtection="1"/>
    <xf numFmtId="0" fontId="12" fillId="5" borderId="0" xfId="0" applyNumberFormat="1" applyFont="1" applyFill="1" applyBorder="1" applyAlignment="1" applyProtection="1">
      <alignment horizontal="center"/>
    </xf>
    <xf numFmtId="0" fontId="0" fillId="5" borderId="0" xfId="0" applyNumberFormat="1" applyFill="1" applyBorder="1" applyAlignment="1" applyProtection="1">
      <alignment horizontal="center"/>
    </xf>
    <xf numFmtId="10" fontId="12" fillId="5" borderId="0" xfId="0" applyNumberFormat="1" applyFont="1" applyFill="1" applyBorder="1" applyAlignment="1" applyProtection="1">
      <alignment horizontal="center"/>
    </xf>
    <xf numFmtId="8" fontId="0" fillId="5" borderId="0" xfId="0" applyNumberForma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Continuous"/>
    </xf>
    <xf numFmtId="9" fontId="0" fillId="0" borderId="0" xfId="0" applyNumberFormat="1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4" fontId="0" fillId="0" borderId="0" xfId="0" applyNumberFormat="1" applyFill="1" applyBorder="1" applyProtection="1"/>
    <xf numFmtId="10" fontId="25" fillId="0" borderId="0" xfId="0" applyNumberFormat="1" applyFont="1" applyFill="1" applyBorder="1" applyAlignment="1" applyProtection="1">
      <alignment horizontal="left" vertical="center"/>
    </xf>
    <xf numFmtId="10" fontId="0" fillId="5" borderId="0" xfId="0" applyNumberFormat="1" applyFill="1" applyBorder="1" applyAlignment="1" applyProtection="1">
      <alignment horizontal="left"/>
    </xf>
    <xf numFmtId="0" fontId="33" fillId="0" borderId="0" xfId="0" applyFont="1" applyFill="1" applyBorder="1" applyAlignment="1"/>
    <xf numFmtId="0" fontId="35" fillId="0" borderId="0" xfId="0" applyFont="1" applyBorder="1" applyProtection="1"/>
    <xf numFmtId="44" fontId="12" fillId="0" borderId="1" xfId="0" applyNumberFormat="1" applyFont="1" applyFill="1" applyBorder="1" applyProtection="1">
      <protection locked="0"/>
    </xf>
    <xf numFmtId="0" fontId="12" fillId="0" borderId="18" xfId="0" applyFont="1" applyFill="1" applyBorder="1" applyAlignment="1" applyProtection="1">
      <alignment horizontal="left" vertical="center"/>
    </xf>
    <xf numFmtId="0" fontId="0" fillId="0" borderId="0" xfId="0" applyFill="1" applyProtection="1"/>
    <xf numFmtId="10" fontId="0" fillId="0" borderId="0" xfId="0" applyNumberFormat="1" applyFill="1" applyProtection="1"/>
    <xf numFmtId="22" fontId="36" fillId="5" borderId="0" xfId="3" applyNumberFormat="1" applyFont="1" applyFill="1" applyBorder="1" applyAlignment="1" applyProtection="1">
      <alignment horizontal="left" vertical="center"/>
    </xf>
    <xf numFmtId="44" fontId="12" fillId="0" borderId="8" xfId="0" applyNumberFormat="1" applyFont="1" applyFill="1" applyBorder="1" applyProtection="1">
      <protection locked="0"/>
    </xf>
    <xf numFmtId="42" fontId="12" fillId="0" borderId="6" xfId="0" applyNumberFormat="1" applyFont="1" applyFill="1" applyBorder="1" applyProtection="1">
      <protection hidden="1"/>
    </xf>
    <xf numFmtId="0" fontId="12" fillId="0" borderId="27" xfId="0" applyFont="1" applyFill="1" applyBorder="1" applyAlignment="1" applyProtection="1">
      <alignment horizontal="left" vertical="center"/>
    </xf>
    <xf numFmtId="0" fontId="12" fillId="0" borderId="2" xfId="0" applyFont="1" applyFill="1" applyBorder="1" applyProtection="1"/>
    <xf numFmtId="0" fontId="12" fillId="0" borderId="5" xfId="0" applyFont="1" applyFill="1" applyBorder="1" applyProtection="1"/>
    <xf numFmtId="42" fontId="12" fillId="0" borderId="34" xfId="0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44" fontId="12" fillId="0" borderId="12" xfId="0" applyNumberFormat="1" applyFont="1" applyFill="1" applyBorder="1" applyProtection="1">
      <protection locked="0"/>
    </xf>
    <xf numFmtId="0" fontId="7" fillId="0" borderId="36" xfId="0" applyFont="1" applyFill="1" applyBorder="1" applyAlignment="1" applyProtection="1">
      <alignment horizontal="center"/>
    </xf>
    <xf numFmtId="0" fontId="7" fillId="0" borderId="36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left"/>
    </xf>
    <xf numFmtId="44" fontId="12" fillId="0" borderId="4" xfId="0" applyNumberFormat="1" applyFont="1" applyFill="1" applyBorder="1" applyProtection="1"/>
    <xf numFmtId="0" fontId="37" fillId="0" borderId="21" xfId="0" applyFont="1" applyFill="1" applyBorder="1" applyProtection="1"/>
    <xf numFmtId="10" fontId="37" fillId="0" borderId="21" xfId="0" applyNumberFormat="1" applyFont="1" applyFill="1" applyBorder="1" applyProtection="1"/>
    <xf numFmtId="10" fontId="17" fillId="0" borderId="21" xfId="0" applyNumberFormat="1" applyFont="1" applyFill="1" applyBorder="1" applyProtection="1"/>
    <xf numFmtId="49" fontId="28" fillId="0" borderId="21" xfId="0" applyNumberFormat="1" applyFont="1" applyFill="1" applyBorder="1" applyProtection="1"/>
    <xf numFmtId="44" fontId="12" fillId="0" borderId="13" xfId="0" applyNumberFormat="1" applyFont="1" applyFill="1" applyBorder="1" applyProtection="1">
      <protection locked="0"/>
    </xf>
    <xf numFmtId="0" fontId="12" fillId="0" borderId="41" xfId="0" applyFont="1" applyFill="1" applyBorder="1" applyAlignment="1" applyProtection="1">
      <alignment horizontal="left" vertical="center"/>
    </xf>
    <xf numFmtId="44" fontId="12" fillId="0" borderId="34" xfId="0" applyNumberFormat="1" applyFont="1" applyFill="1" applyBorder="1" applyProtection="1">
      <protection hidden="1"/>
    </xf>
    <xf numFmtId="42" fontId="12" fillId="0" borderId="47" xfId="0" applyNumberFormat="1" applyFont="1" applyFill="1" applyBorder="1" applyProtection="1">
      <protection hidden="1"/>
    </xf>
    <xf numFmtId="44" fontId="12" fillId="0" borderId="47" xfId="0" applyNumberFormat="1" applyFont="1" applyFill="1" applyBorder="1" applyProtection="1"/>
    <xf numFmtId="0" fontId="12" fillId="0" borderId="10" xfId="0" applyFont="1" applyFill="1" applyBorder="1" applyProtection="1"/>
    <xf numFmtId="0" fontId="12" fillId="0" borderId="21" xfId="0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Alignment="1"/>
    <xf numFmtId="0" fontId="0" fillId="5" borderId="0" xfId="0" applyFill="1" applyBorder="1" applyAlignment="1" applyProtection="1">
      <alignment horizontal="center"/>
    </xf>
    <xf numFmtId="0" fontId="12" fillId="0" borderId="0" xfId="0" applyFont="1" applyAlignment="1">
      <alignment horizontal="left"/>
    </xf>
    <xf numFmtId="10" fontId="12" fillId="0" borderId="14" xfId="0" applyNumberFormat="1" applyFont="1" applyFill="1" applyBorder="1" applyAlignment="1" applyProtection="1">
      <protection locked="0"/>
    </xf>
    <xf numFmtId="0" fontId="0" fillId="0" borderId="49" xfId="0" applyFill="1" applyBorder="1" applyAlignment="1"/>
    <xf numFmtId="0" fontId="0" fillId="0" borderId="32" xfId="0" applyFill="1" applyBorder="1" applyAlignment="1"/>
    <xf numFmtId="0" fontId="12" fillId="0" borderId="0" xfId="0" applyFont="1" applyFill="1" applyBorder="1" applyAlignment="1" applyProtection="1">
      <alignment horizontal="left"/>
    </xf>
    <xf numFmtId="0" fontId="0" fillId="8" borderId="0" xfId="0" applyFill="1" applyBorder="1" applyAlignment="1" applyProtection="1">
      <alignment horizontal="center"/>
      <protection locked="0"/>
    </xf>
    <xf numFmtId="10" fontId="12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Alignment="1"/>
    <xf numFmtId="10" fontId="0" fillId="5" borderId="0" xfId="0" applyNumberFormat="1" applyFill="1" applyBorder="1" applyAlignment="1" applyProtection="1"/>
    <xf numFmtId="0" fontId="0" fillId="0" borderId="19" xfId="0" applyBorder="1" applyAlignment="1"/>
    <xf numFmtId="10" fontId="0" fillId="0" borderId="47" xfId="0" applyNumberFormat="1" applyFill="1" applyBorder="1" applyProtection="1"/>
    <xf numFmtId="44" fontId="12" fillId="0" borderId="0" xfId="0" applyNumberFormat="1" applyFont="1" applyFill="1" applyBorder="1" applyProtection="1"/>
    <xf numFmtId="44" fontId="12" fillId="0" borderId="0" xfId="0" applyNumberFormat="1" applyFont="1" applyFill="1" applyBorder="1" applyAlignment="1" applyProtection="1">
      <alignment horizontal="center"/>
    </xf>
    <xf numFmtId="8" fontId="12" fillId="0" borderId="0" xfId="0" applyNumberFormat="1" applyFont="1" applyFill="1" applyBorder="1" applyAlignment="1" applyProtection="1">
      <alignment horizontal="left"/>
    </xf>
    <xf numFmtId="8" fontId="12" fillId="0" borderId="47" xfId="0" applyNumberFormat="1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center"/>
    </xf>
    <xf numFmtId="0" fontId="15" fillId="0" borderId="27" xfId="0" applyNumberFormat="1" applyFont="1" applyFill="1" applyBorder="1" applyAlignment="1" applyProtection="1">
      <alignment shrinkToFit="1"/>
      <protection locked="0"/>
    </xf>
    <xf numFmtId="0" fontId="0" fillId="0" borderId="18" xfId="0" applyNumberFormat="1" applyFill="1" applyBorder="1" applyAlignment="1"/>
    <xf numFmtId="0" fontId="7" fillId="0" borderId="0" xfId="0" applyFont="1" applyFill="1" applyBorder="1" applyAlignment="1" applyProtection="1">
      <alignment horizontal="left"/>
    </xf>
    <xf numFmtId="0" fontId="12" fillId="0" borderId="0" xfId="2"/>
    <xf numFmtId="0" fontId="12" fillId="11" borderId="0" xfId="2" applyFill="1"/>
    <xf numFmtId="14" fontId="12" fillId="11" borderId="0" xfId="2" applyNumberFormat="1" applyFont="1" applyFill="1"/>
    <xf numFmtId="0" fontId="12" fillId="11" borderId="0" xfId="2" applyFont="1" applyFill="1" applyAlignment="1">
      <alignment horizontal="right"/>
    </xf>
    <xf numFmtId="0" fontId="12" fillId="0" borderId="0" xfId="2" applyFill="1"/>
    <xf numFmtId="49" fontId="12" fillId="0" borderId="0" xfId="2" applyNumberFormat="1"/>
    <xf numFmtId="166" fontId="7" fillId="0" borderId="0" xfId="2" applyNumberFormat="1" applyFont="1" applyFill="1" applyBorder="1"/>
    <xf numFmtId="0" fontId="7" fillId="0" borderId="0" xfId="2" applyFont="1" applyAlignment="1">
      <alignment horizontal="center"/>
    </xf>
    <xf numFmtId="0" fontId="12" fillId="0" borderId="0" xfId="2" applyFill="1" applyBorder="1"/>
    <xf numFmtId="0" fontId="12" fillId="0" borderId="0" xfId="2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12" fillId="5" borderId="0" xfId="2" applyFill="1" applyBorder="1" applyAlignment="1" applyProtection="1">
      <alignment horizontal="center"/>
      <protection locked="0"/>
    </xf>
    <xf numFmtId="42" fontId="12" fillId="5" borderId="0" xfId="2" applyNumberFormat="1" applyFont="1" applyFill="1" applyBorder="1" applyAlignment="1" applyProtection="1">
      <alignment horizontal="center"/>
      <protection hidden="1"/>
    </xf>
    <xf numFmtId="10" fontId="12" fillId="5" borderId="0" xfId="2" applyNumberFormat="1" applyFill="1" applyBorder="1" applyAlignment="1" applyProtection="1">
      <alignment horizontal="center"/>
      <protection locked="0"/>
    </xf>
    <xf numFmtId="0" fontId="7" fillId="5" borderId="0" xfId="2" applyFont="1" applyFill="1" applyBorder="1" applyAlignment="1" applyProtection="1">
      <alignment horizontal="left"/>
      <protection locked="0"/>
    </xf>
    <xf numFmtId="0" fontId="7" fillId="5" borderId="0" xfId="2" applyFont="1" applyFill="1" applyBorder="1" applyAlignment="1">
      <alignment horizontal="left"/>
    </xf>
    <xf numFmtId="0" fontId="12" fillId="5" borderId="0" xfId="2" applyFill="1" applyBorder="1" applyAlignment="1" applyProtection="1">
      <alignment horizontal="center"/>
      <protection hidden="1"/>
    </xf>
    <xf numFmtId="41" fontId="12" fillId="5" borderId="0" xfId="2" applyNumberFormat="1" applyFont="1" applyFill="1" applyBorder="1" applyAlignment="1" applyProtection="1">
      <alignment horizontal="center"/>
      <protection hidden="1"/>
    </xf>
    <xf numFmtId="44" fontId="12" fillId="5" borderId="0" xfId="2" applyNumberFormat="1" applyFill="1" applyBorder="1" applyAlignment="1" applyProtection="1">
      <alignment horizontal="center"/>
      <protection hidden="1"/>
    </xf>
    <xf numFmtId="0" fontId="7" fillId="5" borderId="0" xfId="2" applyFont="1" applyFill="1" applyBorder="1" applyAlignment="1" applyProtection="1">
      <alignment horizontal="left"/>
      <protection hidden="1"/>
    </xf>
    <xf numFmtId="0" fontId="12" fillId="5" borderId="0" xfId="2" applyFill="1" applyBorder="1"/>
    <xf numFmtId="44" fontId="12" fillId="5" borderId="0" xfId="2" applyNumberFormat="1" applyFill="1" applyBorder="1"/>
    <xf numFmtId="44" fontId="12" fillId="5" borderId="0" xfId="2" applyNumberFormat="1" applyFont="1" applyFill="1" applyBorder="1" applyAlignment="1">
      <alignment horizontal="center"/>
    </xf>
    <xf numFmtId="0" fontId="16" fillId="5" borderId="0" xfId="2" applyFont="1" applyFill="1" applyBorder="1" applyAlignment="1">
      <alignment horizontal="left"/>
    </xf>
    <xf numFmtId="0" fontId="12" fillId="5" borderId="0" xfId="2" applyFill="1"/>
    <xf numFmtId="0" fontId="12" fillId="0" borderId="0" xfId="2" applyFill="1" applyBorder="1" applyAlignment="1" applyProtection="1">
      <alignment horizontal="center"/>
      <protection locked="0"/>
    </xf>
    <xf numFmtId="42" fontId="12" fillId="0" borderId="0" xfId="2" applyNumberFormat="1" applyFont="1" applyFill="1" applyBorder="1" applyAlignment="1" applyProtection="1">
      <alignment horizontal="center"/>
      <protection hidden="1"/>
    </xf>
    <xf numFmtId="44" fontId="12" fillId="0" borderId="0" xfId="2" applyNumberFormat="1" applyFont="1" applyFill="1" applyBorder="1" applyAlignment="1" applyProtection="1">
      <alignment horizontal="center"/>
      <protection locked="0"/>
    </xf>
    <xf numFmtId="44" fontId="12" fillId="0" borderId="0" xfId="2" applyNumberFormat="1" applyFill="1" applyBorder="1" applyProtection="1"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0" fontId="7" fillId="0" borderId="0" xfId="2" applyFont="1" applyFill="1" applyBorder="1" applyProtection="1">
      <protection locked="0"/>
    </xf>
    <xf numFmtId="0" fontId="12" fillId="5" borderId="0" xfId="2" applyFont="1" applyFill="1"/>
    <xf numFmtId="0" fontId="12" fillId="0" borderId="0" xfId="2" applyFill="1" applyBorder="1" applyAlignment="1" applyProtection="1">
      <alignment horizontal="center"/>
      <protection locked="0" hidden="1"/>
    </xf>
    <xf numFmtId="0" fontId="12" fillId="0" borderId="0" xfId="2" applyFill="1" applyBorder="1" applyAlignment="1" applyProtection="1">
      <alignment horizontal="center"/>
      <protection hidden="1"/>
    </xf>
    <xf numFmtId="0" fontId="14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  <protection hidden="1"/>
    </xf>
    <xf numFmtId="0" fontId="14" fillId="0" borderId="0" xfId="2" applyFont="1" applyFill="1" applyBorder="1" applyAlignment="1">
      <alignment horizontal="center"/>
    </xf>
    <xf numFmtId="0" fontId="15" fillId="0" borderId="0" xfId="2" applyFont="1" applyFill="1" applyBorder="1" applyAlignment="1" applyProtection="1">
      <alignment horizontal="center"/>
      <protection hidden="1"/>
    </xf>
    <xf numFmtId="10" fontId="12" fillId="0" borderId="0" xfId="2" applyNumberFormat="1" applyFill="1" applyBorder="1"/>
    <xf numFmtId="0" fontId="12" fillId="0" borderId="0" xfId="2" applyFill="1" applyBorder="1" applyAlignment="1">
      <alignment horizontal="center"/>
    </xf>
    <xf numFmtId="0" fontId="7" fillId="0" borderId="0" xfId="2" applyFont="1" applyFill="1" applyBorder="1"/>
    <xf numFmtId="10" fontId="12" fillId="5" borderId="0" xfId="2" applyNumberFormat="1" applyFill="1" applyBorder="1"/>
    <xf numFmtId="0" fontId="12" fillId="5" borderId="0" xfId="2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/>
    <xf numFmtId="0" fontId="21" fillId="0" borderId="0" xfId="2" applyFont="1" applyBorder="1"/>
    <xf numFmtId="0" fontId="12" fillId="0" borderId="0" xfId="2" applyFont="1" applyFill="1" applyBorder="1" applyAlignment="1" applyProtection="1">
      <alignment horizontal="left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7" fillId="0" borderId="21" xfId="2" applyFont="1" applyFill="1" applyBorder="1" applyAlignment="1" applyProtection="1">
      <alignment horizontal="left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/>
    <xf numFmtId="0" fontId="16" fillId="0" borderId="0" xfId="2" applyFont="1" applyFill="1" applyProtection="1">
      <protection locked="0"/>
    </xf>
    <xf numFmtId="0" fontId="12" fillId="0" borderId="0" xfId="2" applyFill="1" applyBorder="1" applyAlignment="1" applyProtection="1">
      <protection locked="0"/>
    </xf>
    <xf numFmtId="0" fontId="12" fillId="5" borderId="0" xfId="2" applyFont="1" applyFill="1" applyBorder="1" applyAlignment="1" applyProtection="1">
      <alignment horizontal="center"/>
      <protection locked="0"/>
    </xf>
    <xf numFmtId="0" fontId="12" fillId="0" borderId="0" xfId="2" applyFont="1"/>
    <xf numFmtId="0" fontId="7" fillId="0" borderId="0" xfId="2" applyFont="1" applyBorder="1" applyAlignment="1" applyProtection="1">
      <alignment horizontal="left"/>
      <protection locked="0"/>
    </xf>
    <xf numFmtId="0" fontId="7" fillId="0" borderId="0" xfId="2" applyFont="1" applyBorder="1" applyProtection="1">
      <protection locked="0"/>
    </xf>
    <xf numFmtId="9" fontId="12" fillId="0" borderId="0" xfId="2" applyNumberFormat="1" applyFill="1" applyBorder="1" applyAlignment="1" applyProtection="1">
      <alignment horizontal="center"/>
      <protection locked="0"/>
    </xf>
    <xf numFmtId="0" fontId="16" fillId="0" borderId="0" xfId="2" applyFont="1" applyBorder="1" applyProtection="1">
      <protection locked="0"/>
    </xf>
    <xf numFmtId="0" fontId="14" fillId="0" borderId="0" xfId="2" applyFont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/>
    <xf numFmtId="0" fontId="16" fillId="0" borderId="0" xfId="2" applyFont="1" applyProtection="1">
      <protection locked="0"/>
    </xf>
    <xf numFmtId="0" fontId="22" fillId="0" borderId="0" xfId="2" applyFont="1" applyAlignment="1">
      <alignment textRotation="90"/>
    </xf>
    <xf numFmtId="0" fontId="14" fillId="0" borderId="0" xfId="2" applyFont="1" applyAlignment="1">
      <alignment horizontal="center"/>
    </xf>
    <xf numFmtId="0" fontId="13" fillId="5" borderId="0" xfId="2" applyFont="1" applyFill="1" applyBorder="1" applyAlignment="1">
      <alignment horizontal="centerContinuous"/>
    </xf>
    <xf numFmtId="0" fontId="12" fillId="0" borderId="21" xfId="2" applyFont="1" applyFill="1" applyBorder="1" applyAlignment="1">
      <alignment horizontal="right"/>
    </xf>
    <xf numFmtId="0" fontId="37" fillId="0" borderId="21" xfId="2" applyFont="1" applyFill="1" applyBorder="1" applyAlignment="1">
      <alignment horizontal="right" vertical="top"/>
    </xf>
    <xf numFmtId="8" fontId="13" fillId="0" borderId="21" xfId="2" applyNumberFormat="1" applyFont="1" applyFill="1" applyBorder="1" applyAlignment="1">
      <alignment horizontal="centerContinuous"/>
    </xf>
    <xf numFmtId="0" fontId="13" fillId="0" borderId="21" xfId="2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/>
      <protection locked="0"/>
    </xf>
    <xf numFmtId="44" fontId="12" fillId="0" borderId="13" xfId="0" applyNumberFormat="1" applyFont="1" applyFill="1" applyBorder="1" applyProtection="1"/>
    <xf numFmtId="44" fontId="12" fillId="0" borderId="4" xfId="0" applyNumberFormat="1" applyFont="1" applyFill="1" applyBorder="1" applyProtection="1">
      <protection locked="0"/>
    </xf>
    <xf numFmtId="44" fontId="12" fillId="0" borderId="6" xfId="0" applyNumberFormat="1" applyFont="1" applyFill="1" applyBorder="1" applyProtection="1">
      <protection locked="0"/>
    </xf>
    <xf numFmtId="44" fontId="12" fillId="0" borderId="6" xfId="0" applyNumberFormat="1" applyFont="1" applyFill="1" applyBorder="1" applyAlignment="1" applyProtection="1">
      <protection locked="0"/>
    </xf>
    <xf numFmtId="0" fontId="12" fillId="0" borderId="7" xfId="0" applyFont="1" applyFill="1" applyBorder="1" applyProtection="1"/>
    <xf numFmtId="44" fontId="12" fillId="0" borderId="9" xfId="0" applyNumberFormat="1" applyFont="1" applyFill="1" applyBorder="1" applyAlignment="1" applyProtection="1">
      <protection locked="0"/>
    </xf>
    <xf numFmtId="44" fontId="12" fillId="0" borderId="19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10" fontId="11" fillId="0" borderId="0" xfId="0" applyNumberFormat="1" applyFont="1" applyFill="1" applyProtection="1"/>
    <xf numFmtId="0" fontId="11" fillId="0" borderId="0" xfId="0" applyFont="1" applyProtection="1"/>
    <xf numFmtId="0" fontId="11" fillId="0" borderId="0" xfId="2" applyFont="1" applyBorder="1" applyProtection="1">
      <protection locked="0"/>
    </xf>
    <xf numFmtId="0" fontId="11" fillId="0" borderId="0" xfId="2" applyFont="1" applyFill="1" applyBorder="1" applyProtection="1">
      <protection locked="0"/>
    </xf>
    <xf numFmtId="44" fontId="9" fillId="0" borderId="14" xfId="2" applyNumberFormat="1" applyFont="1" applyFill="1" applyBorder="1" applyAlignment="1">
      <alignment horizontal="right"/>
    </xf>
    <xf numFmtId="169" fontId="12" fillId="0" borderId="6" xfId="2" applyNumberFormat="1" applyFont="1" applyFill="1" applyBorder="1" applyAlignment="1" applyProtection="1">
      <alignment horizontal="center"/>
      <protection hidden="1"/>
    </xf>
    <xf numFmtId="0" fontId="12" fillId="0" borderId="1" xfId="2" applyFill="1" applyBorder="1" applyAlignment="1">
      <alignment horizontal="left"/>
    </xf>
    <xf numFmtId="0" fontId="37" fillId="0" borderId="0" xfId="2" applyFont="1" applyFill="1" applyBorder="1" applyAlignment="1">
      <alignment horizontal="left"/>
    </xf>
    <xf numFmtId="0" fontId="37" fillId="0" borderId="0" xfId="2" applyFont="1" applyFill="1" applyBorder="1"/>
    <xf numFmtId="170" fontId="0" fillId="13" borderId="60" xfId="0" applyNumberFormat="1" applyFill="1" applyBorder="1" applyAlignment="1" applyProtection="1">
      <alignment horizontal="center" vertical="center" wrapText="1"/>
      <protection locked="0"/>
    </xf>
    <xf numFmtId="0" fontId="12" fillId="5" borderId="0" xfId="2" applyFill="1" applyBorder="1" applyAlignment="1"/>
    <xf numFmtId="49" fontId="8" fillId="0" borderId="21" xfId="2" applyNumberFormat="1" applyFont="1" applyFill="1" applyBorder="1" applyAlignment="1">
      <alignment horizontal="center"/>
    </xf>
    <xf numFmtId="0" fontId="12" fillId="0" borderId="0" xfId="2" applyAlignment="1">
      <alignment horizontal="center"/>
    </xf>
    <xf numFmtId="169" fontId="12" fillId="0" borderId="26" xfId="2" applyNumberFormat="1" applyFont="1" applyFill="1" applyBorder="1" applyAlignment="1" applyProtection="1">
      <alignment horizontal="center"/>
      <protection hidden="1"/>
    </xf>
    <xf numFmtId="44" fontId="34" fillId="5" borderId="0" xfId="2" applyNumberFormat="1" applyFont="1" applyFill="1" applyBorder="1" applyAlignment="1">
      <alignment horizontal="center"/>
    </xf>
    <xf numFmtId="44" fontId="12" fillId="0" borderId="0" xfId="2" applyNumberFormat="1" applyFill="1" applyBorder="1" applyAlignment="1">
      <alignment horizontal="center"/>
    </xf>
    <xf numFmtId="42" fontId="12" fillId="0" borderId="0" xfId="2" applyNumberFormat="1" applyFill="1" applyBorder="1" applyAlignment="1" applyProtection="1">
      <alignment horizontal="center"/>
      <protection hidden="1"/>
    </xf>
    <xf numFmtId="0" fontId="12" fillId="0" borderId="0" xfId="2" applyFill="1" applyAlignment="1">
      <alignment horizontal="center"/>
    </xf>
    <xf numFmtId="0" fontId="12" fillId="11" borderId="0" xfId="2" applyFill="1" applyAlignment="1">
      <alignment horizontal="center"/>
    </xf>
    <xf numFmtId="0" fontId="12" fillId="5" borderId="0" xfId="2" applyFill="1" applyAlignment="1"/>
    <xf numFmtId="0" fontId="12" fillId="13" borderId="1" xfId="2" applyFill="1" applyBorder="1"/>
    <xf numFmtId="169" fontId="12" fillId="0" borderId="6" xfId="2" applyNumberFormat="1" applyFont="1" applyFill="1" applyBorder="1" applyAlignment="1" applyProtection="1">
      <alignment horizontal="center"/>
    </xf>
    <xf numFmtId="44" fontId="12" fillId="13" borderId="2" xfId="2" applyNumberFormat="1" applyFont="1" applyFill="1" applyBorder="1" applyAlignment="1" applyProtection="1">
      <alignment horizontal="left"/>
      <protection hidden="1"/>
    </xf>
    <xf numFmtId="44" fontId="12" fillId="13" borderId="5" xfId="2" applyNumberFormat="1" applyFont="1" applyFill="1" applyBorder="1" applyAlignment="1" applyProtection="1">
      <alignment horizontal="left"/>
      <protection hidden="1"/>
    </xf>
    <xf numFmtId="42" fontId="12" fillId="13" borderId="48" xfId="2" applyNumberFormat="1" applyFont="1" applyFill="1" applyBorder="1" applyAlignment="1" applyProtection="1">
      <alignment horizontal="left"/>
      <protection hidden="1"/>
    </xf>
    <xf numFmtId="42" fontId="12" fillId="13" borderId="15" xfId="2" applyNumberFormat="1" applyFont="1" applyFill="1" applyBorder="1" applyAlignment="1" applyProtection="1">
      <alignment horizontal="left"/>
      <protection hidden="1"/>
    </xf>
    <xf numFmtId="42" fontId="12" fillId="13" borderId="1" xfId="2" applyNumberFormat="1" applyFont="1" applyFill="1" applyBorder="1" applyAlignment="1" applyProtection="1">
      <alignment horizontal="left"/>
      <protection hidden="1"/>
    </xf>
    <xf numFmtId="42" fontId="12" fillId="13" borderId="5" xfId="2" applyNumberFormat="1" applyFont="1" applyFill="1" applyBorder="1" applyAlignment="1" applyProtection="1">
      <alignment horizontal="left"/>
      <protection hidden="1"/>
    </xf>
    <xf numFmtId="42" fontId="12" fillId="13" borderId="7" xfId="2" applyNumberFormat="1" applyFont="1" applyFill="1" applyBorder="1" applyAlignment="1" applyProtection="1">
      <alignment horizontal="left"/>
      <protection hidden="1"/>
    </xf>
    <xf numFmtId="42" fontId="12" fillId="13" borderId="8" xfId="2" applyNumberFormat="1" applyFont="1" applyFill="1" applyBorder="1" applyAlignment="1" applyProtection="1">
      <alignment horizontal="left"/>
      <protection hidden="1"/>
    </xf>
    <xf numFmtId="0" fontId="20" fillId="0" borderId="0" xfId="2" applyFont="1"/>
    <xf numFmtId="0" fontId="12" fillId="13" borderId="4" xfId="2" applyFill="1" applyBorder="1" applyAlignment="1" applyProtection="1">
      <alignment horizontal="center"/>
      <protection locked="0"/>
    </xf>
    <xf numFmtId="0" fontId="12" fillId="13" borderId="6" xfId="2" applyFill="1" applyBorder="1" applyAlignment="1" applyProtection="1">
      <alignment horizontal="center"/>
      <protection locked="0"/>
    </xf>
    <xf numFmtId="0" fontId="12" fillId="13" borderId="9" xfId="2" applyFill="1" applyBorder="1" applyAlignment="1" applyProtection="1">
      <alignment horizontal="center"/>
      <protection locked="0"/>
    </xf>
    <xf numFmtId="44" fontId="12" fillId="6" borderId="5" xfId="2" applyNumberFormat="1" applyFont="1" applyFill="1" applyBorder="1" applyProtection="1">
      <protection locked="0"/>
    </xf>
    <xf numFmtId="42" fontId="12" fillId="6" borderId="5" xfId="2" applyNumberFormat="1" applyFont="1" applyFill="1" applyBorder="1" applyAlignment="1" applyProtection="1">
      <alignment horizontal="left"/>
      <protection hidden="1"/>
    </xf>
    <xf numFmtId="0" fontId="7" fillId="5" borderId="55" xfId="2" applyFont="1" applyFill="1" applyBorder="1" applyAlignment="1"/>
    <xf numFmtId="0" fontId="7" fillId="5" borderId="55" xfId="2" applyFont="1" applyFill="1" applyBorder="1" applyAlignment="1">
      <alignment horizontal="center"/>
    </xf>
    <xf numFmtId="0" fontId="12" fillId="0" borderId="55" xfId="2" applyBorder="1"/>
    <xf numFmtId="44" fontId="12" fillId="0" borderId="55" xfId="2" applyNumberFormat="1" applyBorder="1" applyAlignment="1">
      <alignment horizontal="center"/>
    </xf>
    <xf numFmtId="0" fontId="12" fillId="5" borderId="55" xfId="2" applyFill="1" applyBorder="1"/>
    <xf numFmtId="0" fontId="12" fillId="5" borderId="21" xfId="2" applyFill="1" applyBorder="1" applyAlignment="1"/>
    <xf numFmtId="0" fontId="12" fillId="0" borderId="56" xfId="2" applyFill="1" applyBorder="1"/>
    <xf numFmtId="0" fontId="38" fillId="0" borderId="62" xfId="2" applyFont="1" applyFill="1" applyBorder="1"/>
    <xf numFmtId="0" fontId="12" fillId="0" borderId="62" xfId="2" applyFill="1" applyBorder="1"/>
    <xf numFmtId="0" fontId="12" fillId="0" borderId="58" xfId="2" applyFill="1" applyBorder="1"/>
    <xf numFmtId="0" fontId="12" fillId="5" borderId="63" xfId="2" applyFill="1" applyBorder="1"/>
    <xf numFmtId="0" fontId="12" fillId="5" borderId="64" xfId="2" applyFill="1" applyBorder="1" applyAlignment="1"/>
    <xf numFmtId="0" fontId="6" fillId="13" borderId="0" xfId="2" applyFont="1" applyFill="1" applyBorder="1" applyAlignment="1"/>
    <xf numFmtId="0" fontId="16" fillId="5" borderId="0" xfId="2" applyFont="1" applyFill="1" applyBorder="1" applyAlignment="1"/>
    <xf numFmtId="0" fontId="12" fillId="0" borderId="64" xfId="2" applyBorder="1"/>
    <xf numFmtId="0" fontId="12" fillId="5" borderId="65" xfId="2" applyFill="1" applyBorder="1"/>
    <xf numFmtId="0" fontId="12" fillId="5" borderId="66" xfId="2" applyFill="1" applyBorder="1"/>
    <xf numFmtId="0" fontId="12" fillId="0" borderId="66" xfId="2" applyBorder="1"/>
    <xf numFmtId="0" fontId="12" fillId="0" borderId="67" xfId="2" applyBorder="1"/>
    <xf numFmtId="169" fontId="12" fillId="0" borderId="26" xfId="2" applyNumberFormat="1" applyFont="1" applyFill="1" applyBorder="1" applyAlignment="1" applyProtection="1">
      <alignment horizontal="center"/>
      <protection hidden="1"/>
    </xf>
    <xf numFmtId="42" fontId="12" fillId="0" borderId="5" xfId="2" applyNumberFormat="1" applyFont="1" applyFill="1" applyBorder="1" applyAlignment="1" applyProtection="1">
      <alignment horizontal="left"/>
      <protection hidden="1"/>
    </xf>
    <xf numFmtId="42" fontId="12" fillId="0" borderId="1" xfId="2" applyNumberFormat="1" applyFont="1" applyFill="1" applyBorder="1" applyAlignment="1" applyProtection="1">
      <alignment horizontal="left"/>
      <protection hidden="1"/>
    </xf>
    <xf numFmtId="0" fontId="12" fillId="0" borderId="6" xfId="2" applyFill="1" applyBorder="1" applyAlignment="1" applyProtection="1">
      <alignment horizontal="center"/>
      <protection locked="0"/>
    </xf>
    <xf numFmtId="0" fontId="12" fillId="0" borderId="17" xfId="2" applyBorder="1"/>
    <xf numFmtId="0" fontId="7" fillId="0" borderId="21" xfId="2" applyFont="1" applyBorder="1" applyAlignment="1">
      <alignment horizontal="right"/>
    </xf>
    <xf numFmtId="169" fontId="7" fillId="13" borderId="23" xfId="2" applyNumberFormat="1" applyFont="1" applyFill="1" applyBorder="1" applyAlignment="1" applyProtection="1">
      <alignment horizontal="center"/>
      <protection hidden="1"/>
    </xf>
    <xf numFmtId="169" fontId="12" fillId="0" borderId="4" xfId="2" applyNumberFormat="1" applyFont="1" applyFill="1" applyBorder="1" applyAlignment="1" applyProtection="1">
      <alignment horizontal="center"/>
    </xf>
    <xf numFmtId="44" fontId="12" fillId="13" borderId="7" xfId="2" applyNumberFormat="1" applyFont="1" applyFill="1" applyBorder="1" applyAlignment="1" applyProtection="1">
      <alignment horizontal="left"/>
      <protection hidden="1"/>
    </xf>
    <xf numFmtId="169" fontId="12" fillId="0" borderId="9" xfId="2" applyNumberFormat="1" applyFont="1" applyFill="1" applyBorder="1" applyAlignment="1" applyProtection="1">
      <alignment horizontal="center"/>
      <protection hidden="1"/>
    </xf>
    <xf numFmtId="169" fontId="12" fillId="0" borderId="9" xfId="2" applyNumberFormat="1" applyFont="1" applyFill="1" applyBorder="1" applyAlignment="1" applyProtection="1">
      <alignment horizontal="center"/>
    </xf>
    <xf numFmtId="0" fontId="42" fillId="0" borderId="0" xfId="0" applyFont="1"/>
    <xf numFmtId="0" fontId="42" fillId="0" borderId="68" xfId="0" applyFont="1" applyBorder="1"/>
    <xf numFmtId="0" fontId="44" fillId="0" borderId="0" xfId="0" applyFont="1"/>
    <xf numFmtId="0" fontId="42" fillId="0" borderId="71" xfId="0" applyFont="1" applyBorder="1"/>
    <xf numFmtId="0" fontId="42" fillId="13" borderId="72" xfId="0" applyFont="1" applyFill="1" applyBorder="1"/>
    <xf numFmtId="0" fontId="42" fillId="0" borderId="73" xfId="0" applyFont="1" applyBorder="1"/>
    <xf numFmtId="0" fontId="42" fillId="13" borderId="74" xfId="0" applyFont="1" applyFill="1" applyBorder="1"/>
    <xf numFmtId="0" fontId="47" fillId="0" borderId="0" xfId="0" applyFont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0" fontId="12" fillId="0" borderId="1" xfId="0" applyNumberFormat="1" applyFont="1" applyFill="1" applyBorder="1" applyAlignment="1" applyProtection="1">
      <protection locked="0"/>
    </xf>
    <xf numFmtId="0" fontId="0" fillId="0" borderId="1" xfId="0" applyFill="1" applyBorder="1" applyAlignment="1"/>
    <xf numFmtId="0" fontId="0" fillId="0" borderId="6" xfId="0" applyFill="1" applyBorder="1" applyAlignment="1"/>
    <xf numFmtId="10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27" xfId="0" applyNumberFormat="1" applyFont="1" applyFill="1" applyBorder="1" applyAlignment="1" applyProtection="1">
      <protection locked="0"/>
    </xf>
    <xf numFmtId="0" fontId="0" fillId="0" borderId="18" xfId="0" applyNumberFormat="1" applyBorder="1" applyAlignment="1"/>
    <xf numFmtId="0" fontId="12" fillId="0" borderId="27" xfId="0" applyNumberFormat="1" applyFont="1" applyFill="1" applyBorder="1" applyAlignment="1" applyProtection="1">
      <alignment horizontal="center"/>
      <protection locked="0"/>
    </xf>
    <xf numFmtId="0" fontId="12" fillId="0" borderId="18" xfId="0" applyNumberFormat="1" applyFont="1" applyFill="1" applyBorder="1" applyAlignment="1" applyProtection="1">
      <alignment horizontal="center"/>
      <protection locked="0"/>
    </xf>
    <xf numFmtId="44" fontId="12" fillId="0" borderId="1" xfId="0" applyNumberFormat="1" applyFont="1" applyFill="1" applyBorder="1" applyAlignment="1" applyProtection="1">
      <alignment horizontal="center"/>
      <protection locked="0"/>
    </xf>
    <xf numFmtId="44" fontId="12" fillId="0" borderId="6" xfId="0" applyNumberFormat="1" applyFont="1" applyFill="1" applyBorder="1" applyAlignment="1" applyProtection="1">
      <alignment horizontal="center"/>
      <protection locked="0"/>
    </xf>
    <xf numFmtId="44" fontId="12" fillId="0" borderId="1" xfId="0" applyNumberFormat="1" applyFont="1" applyFill="1" applyBorder="1" applyAlignment="1" applyProtection="1">
      <protection locked="0"/>
    </xf>
    <xf numFmtId="0" fontId="0" fillId="0" borderId="1" xfId="0" applyBorder="1" applyAlignment="1"/>
    <xf numFmtId="0" fontId="0" fillId="0" borderId="6" xfId="0" applyBorder="1" applyAlignment="1"/>
    <xf numFmtId="8" fontId="27" fillId="0" borderId="21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7" fillId="0" borderId="10" xfId="0" applyFont="1" applyBorder="1" applyAlignment="1" applyProtection="1"/>
    <xf numFmtId="0" fontId="7" fillId="0" borderId="11" xfId="0" applyFont="1" applyBorder="1" applyAlignment="1"/>
    <xf numFmtId="0" fontId="7" fillId="0" borderId="13" xfId="0" applyFont="1" applyBorder="1" applyAlignment="1"/>
    <xf numFmtId="1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50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/>
    <xf numFmtId="44" fontId="0" fillId="0" borderId="49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>
      <alignment horizontal="center"/>
    </xf>
    <xf numFmtId="44" fontId="0" fillId="0" borderId="49" xfId="0" applyNumberForma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left"/>
    </xf>
    <xf numFmtId="0" fontId="12" fillId="0" borderId="46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9" fillId="0" borderId="55" xfId="0" applyNumberFormat="1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/>
    <xf numFmtId="10" fontId="12" fillId="0" borderId="37" xfId="0" applyNumberFormat="1" applyFont="1" applyFill="1" applyBorder="1" applyAlignment="1" applyProtection="1">
      <alignment horizontal="center" vertical="center"/>
      <protection hidden="1"/>
    </xf>
    <xf numFmtId="10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/>
    </xf>
    <xf numFmtId="0" fontId="7" fillId="0" borderId="50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0" fillId="8" borderId="0" xfId="0" applyFill="1" applyBorder="1" applyAlignment="1" applyProtection="1">
      <alignment horizontal="center"/>
      <protection locked="0"/>
    </xf>
    <xf numFmtId="0" fontId="15" fillId="0" borderId="27" xfId="0" applyNumberFormat="1" applyFont="1" applyFill="1" applyBorder="1" applyAlignment="1" applyProtection="1">
      <alignment shrinkToFit="1"/>
      <protection locked="0"/>
    </xf>
    <xf numFmtId="0" fontId="0" fillId="0" borderId="18" xfId="0" applyNumberFormat="1" applyFill="1" applyBorder="1" applyAlignment="1"/>
    <xf numFmtId="0" fontId="15" fillId="0" borderId="51" xfId="0" applyNumberFormat="1" applyFont="1" applyFill="1" applyBorder="1" applyAlignment="1" applyProtection="1">
      <alignment shrinkToFit="1"/>
      <protection locked="0"/>
    </xf>
    <xf numFmtId="0" fontId="0" fillId="0" borderId="29" xfId="0" applyNumberFormat="1" applyFill="1" applyBorder="1" applyAlignment="1"/>
    <xf numFmtId="44" fontId="0" fillId="0" borderId="1" xfId="0" applyNumberFormat="1" applyFill="1" applyBorder="1" applyAlignment="1" applyProtection="1">
      <alignment horizontal="center"/>
      <protection locked="0"/>
    </xf>
    <xf numFmtId="44" fontId="0" fillId="0" borderId="6" xfId="0" applyNumberFormat="1" applyFill="1" applyBorder="1" applyAlignment="1" applyProtection="1">
      <alignment horizontal="center"/>
      <protection locked="0"/>
    </xf>
    <xf numFmtId="44" fontId="12" fillId="0" borderId="8" xfId="0" applyNumberFormat="1" applyFont="1" applyFill="1" applyBorder="1" applyAlignment="1" applyProtection="1">
      <alignment horizontal="center"/>
      <protection locked="0"/>
    </xf>
    <xf numFmtId="44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51" xfId="0" applyNumberFormat="1" applyFont="1" applyFill="1" applyBorder="1" applyAlignment="1" applyProtection="1">
      <alignment horizontal="center"/>
      <protection locked="0"/>
    </xf>
    <xf numFmtId="0" fontId="12" fillId="0" borderId="29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8" fontId="19" fillId="8" borderId="0" xfId="0" applyNumberFormat="1" applyFont="1" applyFill="1" applyBorder="1" applyAlignment="1">
      <alignment horizontal="center"/>
    </xf>
    <xf numFmtId="10" fontId="12" fillId="0" borderId="14" xfId="0" applyNumberFormat="1" applyFont="1" applyFill="1" applyBorder="1" applyAlignment="1" applyProtection="1">
      <protection locked="0"/>
    </xf>
    <xf numFmtId="0" fontId="0" fillId="0" borderId="49" xfId="0" applyBorder="1" applyAlignment="1"/>
    <xf numFmtId="0" fontId="0" fillId="0" borderId="32" xfId="0" applyBorder="1" applyAlignment="1"/>
    <xf numFmtId="0" fontId="7" fillId="0" borderId="25" xfId="0" applyFont="1" applyFill="1" applyBorder="1" applyAlignment="1" applyProtection="1"/>
    <xf numFmtId="0" fontId="7" fillId="0" borderId="26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/>
    <xf numFmtId="0" fontId="5" fillId="0" borderId="0" xfId="0" applyFont="1" applyAlignment="1"/>
    <xf numFmtId="0" fontId="12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wrapText="1"/>
    </xf>
    <xf numFmtId="0" fontId="12" fillId="0" borderId="2" xfId="0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7" fillId="0" borderId="5" xfId="0" applyFont="1" applyFill="1" applyBorder="1" applyAlignment="1" applyProtection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9" fillId="8" borderId="0" xfId="0" applyFont="1" applyFill="1" applyBorder="1" applyAlignment="1">
      <alignment horizontal="right" vertical="center"/>
    </xf>
    <xf numFmtId="0" fontId="0" fillId="8" borderId="0" xfId="0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10" fontId="12" fillId="0" borderId="8" xfId="0" applyNumberFormat="1" applyFont="1" applyFill="1" applyBorder="1" applyAlignment="1" applyProtection="1">
      <protection locked="0"/>
    </xf>
    <xf numFmtId="0" fontId="0" fillId="0" borderId="8" xfId="0" applyFill="1" applyBorder="1" applyAlignment="1"/>
    <xf numFmtId="0" fontId="0" fillId="0" borderId="9" xfId="0" applyFill="1" applyBorder="1" applyAlignment="1"/>
    <xf numFmtId="0" fontId="5" fillId="0" borderId="0" xfId="0" applyFont="1" applyBorder="1" applyAlignment="1">
      <alignment horizontal="left"/>
    </xf>
    <xf numFmtId="0" fontId="12" fillId="0" borderId="27" xfId="0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41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1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/>
    </xf>
    <xf numFmtId="0" fontId="9" fillId="8" borderId="0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9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5" fontId="9" fillId="8" borderId="0" xfId="0" applyNumberFormat="1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0" fontId="41" fillId="0" borderId="53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169" fontId="0" fillId="13" borderId="59" xfId="0" applyNumberFormat="1" applyFill="1" applyBorder="1" applyAlignment="1" applyProtection="1">
      <alignment horizontal="center" vertical="center"/>
      <protection locked="0"/>
    </xf>
    <xf numFmtId="169" fontId="0" fillId="13" borderId="57" xfId="0" applyNumberFormat="1" applyFill="1" applyBorder="1" applyAlignment="1" applyProtection="1">
      <alignment horizontal="center" vertical="center"/>
      <protection locked="0"/>
    </xf>
    <xf numFmtId="169" fontId="0" fillId="13" borderId="60" xfId="0" applyNumberFormat="1" applyFill="1" applyBorder="1" applyAlignment="1" applyProtection="1">
      <alignment horizontal="center" vertical="center"/>
      <protection locked="0"/>
    </xf>
    <xf numFmtId="0" fontId="0" fillId="5" borderId="59" xfId="0" applyFill="1" applyBorder="1" applyAlignment="1" applyProtection="1">
      <alignment horizontal="center" wrapText="1"/>
      <protection hidden="1"/>
    </xf>
    <xf numFmtId="0" fontId="0" fillId="5" borderId="57" xfId="0" applyFill="1" applyBorder="1" applyAlignment="1" applyProtection="1">
      <alignment horizontal="center" wrapText="1"/>
      <protection hidden="1"/>
    </xf>
    <xf numFmtId="169" fontId="12" fillId="5" borderId="54" xfId="0" applyNumberFormat="1" applyFont="1" applyFill="1" applyBorder="1" applyAlignment="1" applyProtection="1">
      <alignment horizontal="center" vertical="center"/>
      <protection hidden="1"/>
    </xf>
    <xf numFmtId="169" fontId="12" fillId="5" borderId="43" xfId="0" applyNumberFormat="1" applyFont="1" applyFill="1" applyBorder="1" applyAlignment="1" applyProtection="1">
      <alignment horizontal="center" vertical="center"/>
      <protection hidden="1"/>
    </xf>
    <xf numFmtId="169" fontId="12" fillId="5" borderId="45" xfId="0" applyNumberFormat="1" applyFont="1" applyFill="1" applyBorder="1" applyAlignment="1" applyProtection="1">
      <alignment horizontal="center" vertical="center"/>
      <protection hidden="1"/>
    </xf>
    <xf numFmtId="0" fontId="12" fillId="5" borderId="0" xfId="2" applyFill="1" applyBorder="1" applyAlignment="1">
      <alignment horizontal="right" wrapText="1"/>
    </xf>
    <xf numFmtId="0" fontId="12" fillId="13" borderId="52" xfId="2" applyFill="1" applyBorder="1" applyAlignment="1">
      <alignment horizontal="center"/>
    </xf>
    <xf numFmtId="0" fontId="12" fillId="13" borderId="47" xfId="2" applyFill="1" applyBorder="1" applyAlignment="1">
      <alignment horizontal="center"/>
    </xf>
    <xf numFmtId="0" fontId="12" fillId="0" borderId="28" xfId="2" applyFont="1" applyFill="1" applyBorder="1" applyAlignment="1">
      <alignment horizontal="center"/>
    </xf>
    <xf numFmtId="0" fontId="12" fillId="0" borderId="29" xfId="2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left" wrapText="1"/>
      <protection locked="0"/>
    </xf>
    <xf numFmtId="44" fontId="12" fillId="5" borderId="0" xfId="2" applyNumberFormat="1" applyFont="1" applyFill="1" applyBorder="1" applyAlignment="1" applyProtection="1">
      <alignment horizontal="center"/>
      <protection hidden="1"/>
    </xf>
    <xf numFmtId="7" fontId="12" fillId="5" borderId="0" xfId="2" applyNumberFormat="1" applyFill="1" applyBorder="1" applyAlignment="1" applyProtection="1">
      <alignment horizontal="center"/>
      <protection locked="0"/>
    </xf>
    <xf numFmtId="0" fontId="12" fillId="0" borderId="16" xfId="2" applyFont="1" applyFill="1" applyBorder="1" applyAlignment="1" applyProtection="1">
      <alignment horizontal="left" vertical="top"/>
      <protection locked="0"/>
    </xf>
    <xf numFmtId="0" fontId="12" fillId="0" borderId="22" xfId="2" applyFont="1" applyFill="1" applyBorder="1" applyAlignment="1" applyProtection="1">
      <alignment horizontal="left" vertical="top"/>
      <protection locked="0"/>
    </xf>
    <xf numFmtId="0" fontId="12" fillId="0" borderId="20" xfId="2" applyFont="1" applyFill="1" applyBorder="1" applyAlignment="1" applyProtection="1">
      <alignment horizontal="left" vertical="top"/>
      <protection locked="0"/>
    </xf>
    <xf numFmtId="0" fontId="12" fillId="0" borderId="17" xfId="2" applyFont="1" applyFill="1" applyBorder="1" applyAlignment="1" applyProtection="1">
      <alignment horizontal="center"/>
      <protection locked="0"/>
    </xf>
    <xf numFmtId="0" fontId="12" fillId="0" borderId="21" xfId="2" applyFont="1" applyFill="1" applyBorder="1" applyAlignment="1" applyProtection="1">
      <alignment horizontal="center"/>
      <protection locked="0"/>
    </xf>
    <xf numFmtId="0" fontId="12" fillId="0" borderId="23" xfId="2" applyFont="1" applyFill="1" applyBorder="1" applyAlignment="1" applyProtection="1">
      <alignment horizontal="center"/>
      <protection locked="0"/>
    </xf>
    <xf numFmtId="0" fontId="39" fillId="0" borderId="0" xfId="2" applyFont="1" applyFill="1" applyBorder="1" applyAlignment="1" applyProtection="1">
      <alignment horizontal="center" vertical="top" shrinkToFit="1"/>
      <protection hidden="1"/>
    </xf>
    <xf numFmtId="0" fontId="12" fillId="0" borderId="0" xfId="2" applyFont="1" applyFill="1" applyBorder="1" applyAlignment="1" applyProtection="1">
      <alignment horizontal="center" vertical="top" shrinkToFit="1"/>
      <protection hidden="1"/>
    </xf>
    <xf numFmtId="0" fontId="14" fillId="0" borderId="0" xfId="2" applyFont="1" applyFill="1" applyBorder="1" applyAlignment="1" applyProtection="1">
      <alignment horizontal="center"/>
      <protection locked="0"/>
    </xf>
    <xf numFmtId="0" fontId="14" fillId="0" borderId="24" xfId="2" applyFont="1" applyFill="1" applyBorder="1" applyAlignment="1" applyProtection="1">
      <alignment horizontal="center"/>
      <protection locked="0"/>
    </xf>
    <xf numFmtId="0" fontId="7" fillId="0" borderId="53" xfId="2" applyFont="1" applyFill="1" applyBorder="1" applyAlignment="1">
      <alignment horizontal="center" vertical="center" wrapText="1"/>
    </xf>
    <xf numFmtId="0" fontId="12" fillId="0" borderId="42" xfId="2" applyFill="1" applyBorder="1" applyAlignment="1">
      <alignment horizontal="center"/>
    </xf>
    <xf numFmtId="0" fontId="12" fillId="0" borderId="44" xfId="2" applyFill="1" applyBorder="1" applyAlignment="1">
      <alignment horizontal="center"/>
    </xf>
    <xf numFmtId="0" fontId="6" fillId="5" borderId="0" xfId="2" applyFont="1" applyFill="1" applyBorder="1" applyAlignment="1" applyProtection="1">
      <protection locked="0"/>
    </xf>
    <xf numFmtId="0" fontId="17" fillId="0" borderId="0" xfId="2" applyFont="1" applyAlignment="1"/>
    <xf numFmtId="0" fontId="17" fillId="0" borderId="24" xfId="2" applyFont="1" applyBorder="1" applyAlignment="1"/>
    <xf numFmtId="169" fontId="12" fillId="0" borderId="25" xfId="2" applyNumberFormat="1" applyFont="1" applyFill="1" applyBorder="1" applyAlignment="1" applyProtection="1">
      <alignment horizontal="center"/>
      <protection hidden="1"/>
    </xf>
    <xf numFmtId="169" fontId="12" fillId="0" borderId="26" xfId="2" applyNumberFormat="1" applyFont="1" applyFill="1" applyBorder="1" applyAlignment="1" applyProtection="1">
      <alignment horizontal="center"/>
      <protection hidden="1"/>
    </xf>
    <xf numFmtId="0" fontId="7" fillId="0" borderId="54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/>
    </xf>
    <xf numFmtId="0" fontId="12" fillId="0" borderId="18" xfId="2" applyFill="1" applyBorder="1" applyAlignment="1">
      <alignment horizontal="center"/>
    </xf>
    <xf numFmtId="0" fontId="12" fillId="0" borderId="14" xfId="2" applyNumberFormat="1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2" fillId="0" borderId="26" xfId="2" applyFill="1" applyBorder="1" applyAlignment="1">
      <alignment horizontal="center"/>
    </xf>
    <xf numFmtId="0" fontId="12" fillId="0" borderId="18" xfId="2" applyFont="1" applyFill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24" xfId="2" applyFont="1" applyBorder="1" applyAlignment="1">
      <alignment horizontal="center"/>
    </xf>
    <xf numFmtId="0" fontId="7" fillId="0" borderId="42" xfId="2" applyFont="1" applyFill="1" applyBorder="1" applyAlignment="1">
      <alignment horizontal="center" vertical="center" wrapText="1"/>
    </xf>
    <xf numFmtId="0" fontId="6" fillId="5" borderId="0" xfId="2" applyFont="1" applyFill="1" applyBorder="1" applyAlignment="1"/>
    <xf numFmtId="169" fontId="12" fillId="0" borderId="16" xfId="2" applyNumberFormat="1" applyFont="1" applyFill="1" applyBorder="1" applyAlignment="1" applyProtection="1">
      <alignment horizontal="center"/>
      <protection hidden="1"/>
    </xf>
    <xf numFmtId="169" fontId="12" fillId="0" borderId="61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>
      <alignment horizontal="center"/>
    </xf>
    <xf numFmtId="0" fontId="12" fillId="0" borderId="24" xfId="2" applyFont="1" applyFill="1" applyBorder="1" applyAlignment="1" applyProtection="1">
      <alignment horizontal="left" vertical="top"/>
      <protection locked="0"/>
    </xf>
    <xf numFmtId="14" fontId="12" fillId="0" borderId="0" xfId="2" applyNumberFormat="1" applyAlignment="1">
      <alignment horizontal="center" vertical="center"/>
    </xf>
    <xf numFmtId="14" fontId="12" fillId="0" borderId="0" xfId="2" applyNumberFormat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0" xfId="2" applyFont="1" applyFill="1" applyBorder="1" applyAlignment="1" applyProtection="1">
      <alignment horizontal="center"/>
      <protection locked="0"/>
    </xf>
    <xf numFmtId="0" fontId="12" fillId="0" borderId="46" xfId="2" applyFont="1" applyFill="1" applyBorder="1" applyAlignment="1">
      <alignment horizontal="center" vertical="center" wrapText="1"/>
    </xf>
    <xf numFmtId="0" fontId="0" fillId="0" borderId="46" xfId="0" applyBorder="1"/>
    <xf numFmtId="8" fontId="6" fillId="8" borderId="16" xfId="0" applyNumberFormat="1" applyFont="1" applyFill="1" applyBorder="1" applyAlignment="1">
      <alignment horizontal="center" vertical="center"/>
    </xf>
    <xf numFmtId="8" fontId="6" fillId="8" borderId="22" xfId="0" applyNumberFormat="1" applyFont="1" applyFill="1" applyBorder="1" applyAlignment="1">
      <alignment horizontal="center" vertical="center"/>
    </xf>
    <xf numFmtId="8" fontId="6" fillId="8" borderId="20" xfId="0" applyNumberFormat="1" applyFont="1" applyFill="1" applyBorder="1" applyAlignment="1">
      <alignment horizontal="center" vertical="center"/>
    </xf>
    <xf numFmtId="8" fontId="6" fillId="8" borderId="17" xfId="0" applyNumberFormat="1" applyFont="1" applyFill="1" applyBorder="1" applyAlignment="1">
      <alignment horizontal="center" vertical="center"/>
    </xf>
    <xf numFmtId="8" fontId="6" fillId="8" borderId="21" xfId="0" applyNumberFormat="1" applyFont="1" applyFill="1" applyBorder="1" applyAlignment="1">
      <alignment horizontal="center" vertical="center"/>
    </xf>
    <xf numFmtId="8" fontId="6" fillId="8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8" borderId="22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/>
    <xf numFmtId="0" fontId="43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12">
    <cellStyle name="40% - Accent6" xfId="1" builtinId="51"/>
    <cellStyle name="40% - Accent6 2" xfId="5"/>
    <cellStyle name="40% - Accent6 2 2" xfId="10"/>
    <cellStyle name="40% - Accent6 3" xfId="4"/>
    <cellStyle name="40% - Accent6 3 2" xfId="9"/>
    <cellStyle name="40% - Accent6 4" xfId="8"/>
    <cellStyle name="Hyperlink" xfId="3" builtinId="8"/>
    <cellStyle name="Normal" xfId="0" builtinId="0"/>
    <cellStyle name="Normal 2" xfId="2"/>
    <cellStyle name="Normal 3" xfId="6"/>
    <cellStyle name="Normal 4" xfId="7"/>
    <cellStyle name="Normal 5" xfId="11"/>
  </cellStyles>
  <dxfs count="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CC"/>
      <color rgb="FFCCFFFF"/>
      <color rgb="FFD7E4BC"/>
      <color rgb="FF66FF66"/>
      <color rgb="FFF2F2F2"/>
      <color rgb="FFFF99FF"/>
      <color rgb="FFFF99CC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90"/>
  <sheetViews>
    <sheetView showGridLines="0" zoomScaleNormal="100" workbookViewId="0">
      <selection activeCell="D3" sqref="D3"/>
    </sheetView>
  </sheetViews>
  <sheetFormatPr defaultRowHeight="12.75" x14ac:dyDescent="0.2"/>
  <cols>
    <col min="1" max="1" width="1" style="79" customWidth="1"/>
    <col min="2" max="2" width="17.28515625" customWidth="1"/>
    <col min="3" max="3" width="21" customWidth="1"/>
    <col min="4" max="4" width="17.140625" customWidth="1"/>
    <col min="5" max="5" width="20.85546875" style="74" customWidth="1"/>
    <col min="6" max="6" width="0.85546875" style="75" customWidth="1"/>
    <col min="7" max="7" width="22.140625" customWidth="1"/>
    <col min="8" max="8" width="9.42578125" customWidth="1"/>
    <col min="9" max="9" width="6.85546875" customWidth="1"/>
    <col min="10" max="10" width="13.140625" style="76" customWidth="1"/>
    <col min="11" max="11" width="4.7109375" style="77" customWidth="1"/>
    <col min="12" max="12" width="13.7109375" style="78" customWidth="1"/>
    <col min="13" max="13" width="13.85546875" style="76" customWidth="1"/>
    <col min="14" max="14" width="4.140625" style="76" customWidth="1"/>
    <col min="15" max="15" width="13.5703125" style="76" customWidth="1"/>
    <col min="16" max="16" width="9.7109375" style="76" customWidth="1"/>
    <col min="17" max="18" width="9.140625" style="76"/>
  </cols>
  <sheetData>
    <row r="1" spans="1:18" ht="24.95" customHeight="1" x14ac:dyDescent="0.4">
      <c r="B1" s="409" t="s">
        <v>145</v>
      </c>
      <c r="C1" s="409"/>
      <c r="D1" s="409"/>
      <c r="E1" s="409"/>
      <c r="F1" s="409"/>
      <c r="G1" s="409"/>
      <c r="H1" s="409"/>
    </row>
    <row r="2" spans="1:18" ht="24.95" customHeight="1" thickBot="1" x14ac:dyDescent="0.35">
      <c r="A2" s="185"/>
      <c r="B2" s="213" t="s">
        <v>102</v>
      </c>
      <c r="C2" s="425"/>
      <c r="D2" s="425"/>
      <c r="E2" s="214" t="s">
        <v>98</v>
      </c>
      <c r="F2" s="215"/>
      <c r="G2" s="216"/>
      <c r="H2" s="223"/>
      <c r="I2" s="137"/>
      <c r="J2" s="89"/>
      <c r="K2" s="90"/>
      <c r="L2" s="91"/>
      <c r="M2" s="92"/>
      <c r="N2" s="93"/>
      <c r="O2" s="94"/>
      <c r="P2" s="94"/>
      <c r="Q2" s="94"/>
      <c r="R2" s="53"/>
    </row>
    <row r="3" spans="1:18" ht="15" customHeight="1" x14ac:dyDescent="0.3">
      <c r="A3" s="185"/>
      <c r="B3" s="428" t="s">
        <v>128</v>
      </c>
      <c r="C3" s="429"/>
      <c r="D3" s="202" t="s">
        <v>116</v>
      </c>
      <c r="E3" s="474" t="s">
        <v>124</v>
      </c>
      <c r="F3" s="475"/>
      <c r="G3" s="475"/>
      <c r="H3" s="476"/>
      <c r="I3" s="227"/>
      <c r="J3" s="91"/>
      <c r="K3" s="92"/>
      <c r="L3" s="93"/>
      <c r="M3" s="94"/>
      <c r="N3" s="94"/>
      <c r="O3" s="94"/>
      <c r="P3" s="53"/>
      <c r="Q3"/>
      <c r="R3"/>
    </row>
    <row r="4" spans="1:18" ht="15" customHeight="1" x14ac:dyDescent="0.3">
      <c r="A4" s="185"/>
      <c r="B4" s="430" t="s">
        <v>129</v>
      </c>
      <c r="C4" s="431"/>
      <c r="D4" s="202" t="s">
        <v>116</v>
      </c>
      <c r="E4" s="474" t="s">
        <v>124</v>
      </c>
      <c r="F4" s="476"/>
      <c r="G4" s="476"/>
      <c r="H4" s="476"/>
      <c r="I4" s="227"/>
      <c r="J4" s="468"/>
      <c r="K4" s="468"/>
      <c r="L4" s="468"/>
      <c r="M4" s="92"/>
      <c r="N4" s="93"/>
      <c r="O4" s="94"/>
      <c r="P4" s="94"/>
      <c r="Q4" s="94"/>
      <c r="R4" s="53"/>
    </row>
    <row r="5" spans="1:18" ht="15" customHeight="1" x14ac:dyDescent="0.3">
      <c r="A5" s="185"/>
      <c r="B5" s="498" t="s">
        <v>113</v>
      </c>
      <c r="C5" s="499"/>
      <c r="D5" s="202" t="s">
        <v>116</v>
      </c>
      <c r="E5" s="474" t="s">
        <v>119</v>
      </c>
      <c r="F5" s="497"/>
      <c r="G5" s="497"/>
      <c r="H5" s="200"/>
      <c r="I5" s="200"/>
      <c r="J5" s="160"/>
      <c r="K5" s="160"/>
      <c r="L5" s="160"/>
      <c r="M5" s="92"/>
      <c r="N5" s="93"/>
      <c r="O5" s="94"/>
      <c r="P5" s="94"/>
      <c r="Q5" s="94"/>
      <c r="R5" s="53"/>
    </row>
    <row r="6" spans="1:18" ht="15" customHeight="1" x14ac:dyDescent="0.3">
      <c r="A6" s="185"/>
      <c r="B6" s="203" t="s">
        <v>114</v>
      </c>
      <c r="C6" s="197"/>
      <c r="D6" s="202" t="s">
        <v>116</v>
      </c>
      <c r="E6" s="474" t="s">
        <v>119</v>
      </c>
      <c r="F6" s="497"/>
      <c r="G6" s="497"/>
      <c r="H6" s="200"/>
      <c r="I6" s="200"/>
      <c r="J6" s="160"/>
      <c r="K6" s="160"/>
      <c r="L6" s="160"/>
      <c r="M6" s="92"/>
      <c r="N6" s="93"/>
      <c r="O6" s="94"/>
      <c r="P6" s="94"/>
      <c r="Q6" s="94"/>
      <c r="R6" s="53"/>
    </row>
    <row r="7" spans="1:18" ht="15" customHeight="1" thickBot="1" x14ac:dyDescent="0.25">
      <c r="A7" s="186"/>
      <c r="B7" s="500" t="s">
        <v>112</v>
      </c>
      <c r="C7" s="501"/>
      <c r="D7" s="206" t="s">
        <v>116</v>
      </c>
      <c r="E7" s="504" t="s">
        <v>119</v>
      </c>
      <c r="F7" s="505"/>
      <c r="G7" s="505"/>
      <c r="H7" s="505"/>
      <c r="I7" s="229"/>
      <c r="J7" s="455"/>
      <c r="K7" s="455"/>
      <c r="L7" s="455"/>
      <c r="M7" s="80"/>
      <c r="N7" s="80"/>
      <c r="O7" s="80"/>
      <c r="P7" s="80"/>
      <c r="Q7" s="80"/>
      <c r="R7" s="53"/>
    </row>
    <row r="8" spans="1:18" ht="15" customHeight="1" thickBot="1" x14ac:dyDescent="0.25">
      <c r="A8" s="47"/>
      <c r="B8" s="502" t="s">
        <v>88</v>
      </c>
      <c r="C8" s="503"/>
      <c r="D8" s="220" t="s">
        <v>116</v>
      </c>
      <c r="E8" s="192"/>
      <c r="F8" s="193"/>
      <c r="G8" s="426"/>
      <c r="H8" s="426"/>
      <c r="I8" s="225"/>
      <c r="J8" s="455"/>
      <c r="K8" s="455"/>
      <c r="L8" s="455"/>
      <c r="M8" s="80"/>
      <c r="N8" s="80"/>
      <c r="O8" s="80"/>
      <c r="P8" s="80"/>
      <c r="Q8" s="80"/>
      <c r="R8" s="53"/>
    </row>
    <row r="9" spans="1:18" ht="20.100000000000001" customHeight="1" thickBot="1" x14ac:dyDescent="0.25">
      <c r="A9" s="47"/>
      <c r="B9" s="426" t="s">
        <v>132</v>
      </c>
      <c r="C9" s="426"/>
      <c r="D9" s="435" t="s">
        <v>130</v>
      </c>
      <c r="E9" s="436"/>
      <c r="F9" s="86"/>
      <c r="G9" s="226"/>
      <c r="H9" s="226"/>
      <c r="I9" s="226"/>
      <c r="J9" s="455"/>
      <c r="K9" s="455"/>
      <c r="L9" s="455"/>
      <c r="M9" s="80"/>
      <c r="N9" s="80"/>
      <c r="O9" s="80"/>
      <c r="P9" s="80"/>
      <c r="Q9" s="80"/>
      <c r="R9" s="53"/>
    </row>
    <row r="10" spans="1:18" ht="15" customHeight="1" x14ac:dyDescent="0.2">
      <c r="B10" s="204" t="s">
        <v>103</v>
      </c>
      <c r="C10" s="326" t="s">
        <v>116</v>
      </c>
      <c r="D10" s="437"/>
      <c r="E10" s="438"/>
      <c r="F10" s="178"/>
      <c r="G10" s="210" t="s">
        <v>89</v>
      </c>
      <c r="H10" s="226"/>
      <c r="I10" s="226"/>
      <c r="J10" s="455"/>
      <c r="K10" s="455"/>
      <c r="L10" s="455"/>
      <c r="M10" s="80"/>
      <c r="N10" s="80"/>
      <c r="O10" s="80"/>
      <c r="P10" s="80"/>
      <c r="Q10" s="80"/>
      <c r="R10" s="53"/>
    </row>
    <row r="11" spans="1:18" ht="15" customHeight="1" x14ac:dyDescent="0.2">
      <c r="B11" s="205" t="s">
        <v>97</v>
      </c>
      <c r="C11" s="327" t="s">
        <v>116</v>
      </c>
      <c r="D11" s="439"/>
      <c r="E11" s="440"/>
      <c r="F11" s="179"/>
      <c r="G11" s="448" t="s">
        <v>117</v>
      </c>
      <c r="H11" s="138"/>
      <c r="I11" s="138"/>
      <c r="J11" s="455"/>
      <c r="K11" s="455"/>
      <c r="L11" s="455"/>
      <c r="M11" s="80"/>
      <c r="N11" s="80"/>
      <c r="O11" s="80"/>
      <c r="P11" s="80"/>
      <c r="Q11" s="80"/>
      <c r="R11" s="53"/>
    </row>
    <row r="12" spans="1:18" ht="15" customHeight="1" thickBot="1" x14ac:dyDescent="0.25">
      <c r="B12" s="205" t="s">
        <v>73</v>
      </c>
      <c r="C12" s="328" t="s">
        <v>116</v>
      </c>
      <c r="D12" s="441"/>
      <c r="E12" s="440"/>
      <c r="F12" s="179"/>
      <c r="G12" s="449"/>
      <c r="H12" s="149"/>
      <c r="I12" s="149"/>
      <c r="J12" s="455"/>
      <c r="K12" s="455"/>
      <c r="L12" s="455"/>
      <c r="M12" s="80"/>
      <c r="N12" s="80"/>
      <c r="O12" s="80"/>
      <c r="P12" s="80"/>
      <c r="Q12" s="80"/>
      <c r="R12" s="53"/>
    </row>
    <row r="13" spans="1:18" ht="15" customHeight="1" x14ac:dyDescent="0.2">
      <c r="B13" s="205" t="s">
        <v>74</v>
      </c>
      <c r="C13" s="328" t="s">
        <v>116</v>
      </c>
      <c r="D13" s="441"/>
      <c r="E13" s="440"/>
      <c r="F13" s="179"/>
      <c r="G13" s="209" t="s">
        <v>90</v>
      </c>
      <c r="H13" s="162"/>
      <c r="I13" s="226"/>
      <c r="J13" s="455"/>
      <c r="K13" s="455"/>
      <c r="L13" s="455"/>
      <c r="M13" s="80"/>
      <c r="N13" s="80"/>
      <c r="O13" s="80"/>
      <c r="P13" s="80"/>
      <c r="Q13" s="80"/>
      <c r="R13" s="53"/>
    </row>
    <row r="14" spans="1:18" ht="15" customHeight="1" thickBot="1" x14ac:dyDescent="0.25">
      <c r="A14" s="187"/>
      <c r="B14" s="329" t="s">
        <v>109</v>
      </c>
      <c r="C14" s="330" t="s">
        <v>116</v>
      </c>
      <c r="D14" s="446" t="s">
        <v>77</v>
      </c>
      <c r="E14" s="447"/>
      <c r="F14" s="180"/>
      <c r="G14" s="448" t="s">
        <v>117</v>
      </c>
      <c r="H14" s="190"/>
      <c r="I14" s="225"/>
      <c r="J14" s="455"/>
      <c r="K14" s="455"/>
      <c r="L14" s="455"/>
      <c r="M14" s="80"/>
      <c r="N14" s="80"/>
      <c r="O14" s="80"/>
      <c r="P14" s="80"/>
      <c r="Q14" s="80"/>
      <c r="R14" s="53"/>
    </row>
    <row r="15" spans="1:18" ht="15" customHeight="1" thickBot="1" x14ac:dyDescent="0.25">
      <c r="A15" s="188"/>
      <c r="B15" s="222" t="s">
        <v>104</v>
      </c>
      <c r="C15" s="221" t="s">
        <v>116</v>
      </c>
      <c r="D15" s="427" t="s">
        <v>77</v>
      </c>
      <c r="E15" s="427"/>
      <c r="F15" s="181"/>
      <c r="G15" s="449"/>
      <c r="H15" s="162"/>
      <c r="I15" s="226"/>
      <c r="J15" s="455"/>
      <c r="K15" s="455"/>
      <c r="L15" s="455"/>
      <c r="M15" s="80"/>
      <c r="N15" s="80"/>
      <c r="O15" s="80"/>
      <c r="P15" s="80"/>
      <c r="Q15" s="80"/>
      <c r="R15" s="53"/>
    </row>
    <row r="16" spans="1:18" ht="15" customHeight="1" x14ac:dyDescent="0.2">
      <c r="A16" s="188"/>
      <c r="B16" s="183"/>
      <c r="C16" s="191"/>
      <c r="D16" s="427"/>
      <c r="E16" s="427"/>
      <c r="F16" s="181"/>
      <c r="G16" s="237"/>
      <c r="H16" s="162"/>
      <c r="I16" s="226"/>
      <c r="J16" s="159"/>
      <c r="K16" s="159"/>
      <c r="L16" s="159"/>
      <c r="M16" s="80"/>
      <c r="N16" s="80"/>
      <c r="O16" s="80"/>
      <c r="P16" s="80"/>
      <c r="Q16" s="80"/>
      <c r="R16" s="53"/>
    </row>
    <row r="17" spans="1:18" ht="15" customHeight="1" thickBot="1" x14ac:dyDescent="0.25">
      <c r="A17" s="188"/>
      <c r="B17" s="251" t="s">
        <v>131</v>
      </c>
      <c r="C17" s="191"/>
      <c r="D17" s="235"/>
      <c r="E17" s="235"/>
      <c r="F17" s="181"/>
      <c r="G17" s="237"/>
      <c r="H17" s="226"/>
      <c r="I17" s="226"/>
      <c r="J17" s="234"/>
      <c r="K17" s="234"/>
      <c r="L17" s="234"/>
      <c r="M17" s="80"/>
      <c r="N17" s="80"/>
      <c r="O17" s="80"/>
      <c r="P17" s="80"/>
      <c r="Q17" s="80"/>
      <c r="R17" s="53"/>
    </row>
    <row r="18" spans="1:18" ht="20.100000000000001" customHeight="1" x14ac:dyDescent="0.2">
      <c r="A18" s="47"/>
      <c r="B18" s="211" t="s">
        <v>137</v>
      </c>
      <c r="C18" s="212" t="s">
        <v>116</v>
      </c>
      <c r="D18" s="443" t="s">
        <v>133</v>
      </c>
      <c r="E18" s="444"/>
      <c r="F18" s="445"/>
      <c r="G18" s="445"/>
      <c r="H18" s="445"/>
      <c r="I18" s="153"/>
      <c r="J18" s="455"/>
      <c r="K18" s="455"/>
      <c r="L18" s="455"/>
      <c r="M18" s="80"/>
      <c r="N18" s="80"/>
      <c r="O18" s="80"/>
      <c r="P18" s="80"/>
      <c r="Q18" s="80"/>
      <c r="R18" s="53"/>
    </row>
    <row r="19" spans="1:18" ht="20.100000000000001" customHeight="1" thickBot="1" x14ac:dyDescent="0.25">
      <c r="A19" s="188"/>
      <c r="B19" s="218" t="s">
        <v>115</v>
      </c>
      <c r="C19" s="219" t="s">
        <v>116</v>
      </c>
      <c r="D19" s="442" t="s">
        <v>119</v>
      </c>
      <c r="E19" s="442"/>
      <c r="F19" s="87"/>
      <c r="G19" s="238"/>
      <c r="H19" s="162"/>
      <c r="I19" s="226"/>
      <c r="J19" s="455"/>
      <c r="K19" s="455"/>
      <c r="L19" s="455"/>
      <c r="M19" s="80"/>
      <c r="N19" s="80"/>
      <c r="O19" s="96"/>
      <c r="P19" s="98"/>
      <c r="Q19" s="80"/>
      <c r="R19" s="53"/>
    </row>
    <row r="20" spans="1:18" ht="20.100000000000001" customHeight="1" thickBot="1" x14ac:dyDescent="0.25">
      <c r="A20" s="188"/>
      <c r="B20" s="248" t="s">
        <v>134</v>
      </c>
      <c r="C20" s="325" t="s">
        <v>116</v>
      </c>
      <c r="F20" s="182"/>
      <c r="G20" s="240"/>
      <c r="H20" s="162"/>
      <c r="I20" s="226"/>
      <c r="J20" s="100" t="s">
        <v>106</v>
      </c>
      <c r="K20" s="101"/>
      <c r="L20" s="102"/>
      <c r="M20" s="98"/>
      <c r="N20" s="103"/>
      <c r="O20" s="103"/>
      <c r="P20" s="104"/>
      <c r="Q20" s="80"/>
      <c r="R20" s="53"/>
    </row>
    <row r="21" spans="1:18" ht="20.100000000000001" customHeight="1" thickBot="1" x14ac:dyDescent="0.25">
      <c r="A21" s="188"/>
      <c r="B21" s="233"/>
      <c r="C21" s="244"/>
      <c r="D21" s="245"/>
      <c r="E21" s="246"/>
      <c r="F21" s="182"/>
      <c r="G21" s="240"/>
      <c r="H21" s="226"/>
      <c r="I21" s="226"/>
      <c r="J21" s="100"/>
      <c r="K21" s="101"/>
      <c r="L21" s="102"/>
      <c r="M21" s="98"/>
      <c r="N21" s="103"/>
      <c r="O21" s="103"/>
      <c r="P21" s="104"/>
      <c r="Q21" s="80"/>
      <c r="R21" s="53"/>
    </row>
    <row r="22" spans="1:18" ht="20.100000000000001" customHeight="1" thickBot="1" x14ac:dyDescent="0.25">
      <c r="A22" s="188"/>
      <c r="B22" s="331" t="s">
        <v>75</v>
      </c>
      <c r="C22" s="247" t="s">
        <v>116</v>
      </c>
      <c r="D22" s="245"/>
      <c r="E22" s="246"/>
      <c r="F22" s="182"/>
      <c r="G22" s="240"/>
      <c r="H22" s="226"/>
      <c r="I22" s="226"/>
      <c r="J22" s="100"/>
      <c r="K22" s="101"/>
      <c r="L22" s="102"/>
      <c r="M22" s="98"/>
      <c r="N22" s="103"/>
      <c r="O22" s="103"/>
      <c r="P22" s="104"/>
      <c r="Q22" s="80"/>
      <c r="R22" s="53"/>
    </row>
    <row r="23" spans="1:18" ht="20.100000000000001" customHeight="1" x14ac:dyDescent="0.2">
      <c r="A23" s="188"/>
      <c r="B23" s="233"/>
      <c r="C23" s="244"/>
      <c r="D23" s="245"/>
      <c r="E23" s="246"/>
      <c r="F23" s="182"/>
      <c r="G23" s="240"/>
      <c r="H23" s="226"/>
      <c r="I23" s="226"/>
      <c r="J23" s="100"/>
      <c r="K23" s="101"/>
      <c r="L23" s="102"/>
      <c r="M23" s="98"/>
      <c r="N23" s="103"/>
      <c r="O23" s="103"/>
      <c r="P23" s="104"/>
      <c r="Q23" s="80"/>
      <c r="R23" s="53"/>
    </row>
    <row r="24" spans="1:18" ht="20.100000000000001" customHeight="1" thickBot="1" x14ac:dyDescent="0.25">
      <c r="A24" s="188"/>
      <c r="B24" s="83"/>
      <c r="C24" s="83"/>
      <c r="D24" s="198"/>
      <c r="E24" s="334" t="s">
        <v>126</v>
      </c>
      <c r="F24" s="84"/>
      <c r="G24" s="335" t="s">
        <v>127</v>
      </c>
      <c r="H24" s="82"/>
      <c r="I24" s="82"/>
      <c r="J24" s="100"/>
      <c r="K24" s="101"/>
      <c r="L24" s="102"/>
      <c r="M24" s="99"/>
      <c r="N24" s="103"/>
      <c r="O24" s="103"/>
      <c r="P24" s="80"/>
      <c r="Q24" s="80"/>
      <c r="R24" s="53"/>
    </row>
    <row r="25" spans="1:18" ht="20.100000000000001" customHeight="1" thickBot="1" x14ac:dyDescent="0.25">
      <c r="A25" s="188"/>
      <c r="B25" s="432" t="s">
        <v>135</v>
      </c>
      <c r="C25" s="433"/>
      <c r="D25" s="434"/>
      <c r="E25" s="243"/>
      <c r="F25" s="241"/>
      <c r="G25" s="242"/>
      <c r="H25" s="82"/>
      <c r="I25" s="82"/>
      <c r="J25" s="100"/>
      <c r="K25" s="101"/>
      <c r="L25" s="102"/>
      <c r="M25" s="99"/>
      <c r="N25" s="103"/>
      <c r="O25" s="103"/>
      <c r="P25" s="80"/>
      <c r="Q25" s="80"/>
      <c r="R25" s="53"/>
    </row>
    <row r="26" spans="1:18" ht="20.100000000000001" customHeight="1" thickBot="1" x14ac:dyDescent="0.25">
      <c r="A26" s="188"/>
      <c r="B26" s="83"/>
      <c r="C26" s="83"/>
      <c r="D26" s="198"/>
      <c r="E26" s="199"/>
      <c r="F26" s="84"/>
      <c r="G26" s="82"/>
      <c r="H26" s="82"/>
      <c r="I26" s="82"/>
      <c r="J26" s="100"/>
      <c r="K26" s="101"/>
      <c r="L26" s="102"/>
      <c r="M26" s="99"/>
      <c r="N26" s="103"/>
      <c r="O26" s="103"/>
      <c r="P26" s="80"/>
      <c r="Q26" s="80"/>
      <c r="R26" s="53"/>
    </row>
    <row r="27" spans="1:18" ht="12.75" customHeight="1" x14ac:dyDescent="0.2">
      <c r="A27" s="47"/>
      <c r="B27" s="472" t="s">
        <v>138</v>
      </c>
      <c r="C27" s="473"/>
      <c r="D27" s="332" t="s">
        <v>76</v>
      </c>
      <c r="E27" s="450" t="s">
        <v>130</v>
      </c>
      <c r="F27" s="451"/>
      <c r="G27" s="452"/>
      <c r="H27" s="82"/>
      <c r="I27" s="82"/>
      <c r="J27" s="100"/>
      <c r="K27" s="101"/>
      <c r="L27" s="102"/>
      <c r="M27" s="99"/>
      <c r="N27" s="103"/>
      <c r="O27" s="103"/>
      <c r="P27" s="80"/>
      <c r="Q27" s="80"/>
      <c r="R27" s="53"/>
    </row>
    <row r="28" spans="1:18" ht="20.100000000000001" customHeight="1" x14ac:dyDescent="0.2">
      <c r="A28" s="47"/>
      <c r="B28" s="416"/>
      <c r="C28" s="457"/>
      <c r="D28" s="196" t="s">
        <v>116</v>
      </c>
      <c r="E28" s="422"/>
      <c r="F28" s="423"/>
      <c r="G28" s="424"/>
      <c r="H28" s="49"/>
      <c r="I28" s="49"/>
      <c r="J28" s="102"/>
      <c r="K28" s="99"/>
      <c r="L28" s="103"/>
      <c r="M28" s="103"/>
      <c r="N28" s="80"/>
      <c r="O28" s="80"/>
      <c r="P28" s="53"/>
      <c r="Q28" s="53"/>
      <c r="R28" s="53"/>
    </row>
    <row r="29" spans="1:18" ht="20.100000000000001" customHeight="1" x14ac:dyDescent="0.2">
      <c r="A29" s="47"/>
      <c r="B29" s="416"/>
      <c r="C29" s="457"/>
      <c r="D29" s="196" t="s">
        <v>116</v>
      </c>
      <c r="E29" s="422"/>
      <c r="F29" s="423"/>
      <c r="G29" s="424"/>
      <c r="H29" s="49"/>
      <c r="I29" s="49"/>
      <c r="J29" s="102"/>
      <c r="K29" s="99"/>
      <c r="L29" s="103"/>
      <c r="M29" s="103"/>
      <c r="N29" s="80"/>
      <c r="O29" s="80"/>
      <c r="P29" s="53"/>
      <c r="Q29" s="53"/>
      <c r="R29" s="53"/>
    </row>
    <row r="30" spans="1:18" ht="20.100000000000001" customHeight="1" x14ac:dyDescent="0.2">
      <c r="A30" s="188"/>
      <c r="B30" s="456"/>
      <c r="C30" s="457"/>
      <c r="D30" s="196" t="s">
        <v>116</v>
      </c>
      <c r="E30" s="422"/>
      <c r="F30" s="423"/>
      <c r="G30" s="424"/>
      <c r="H30" s="49"/>
      <c r="I30" s="49"/>
      <c r="J30" s="102"/>
      <c r="K30" s="99"/>
      <c r="L30" s="80"/>
      <c r="M30" s="103"/>
      <c r="N30" s="80"/>
      <c r="O30" s="80"/>
      <c r="P30" s="53"/>
      <c r="Q30" s="53"/>
      <c r="R30" s="53"/>
    </row>
    <row r="31" spans="1:18" ht="20.100000000000001" customHeight="1" x14ac:dyDescent="0.2">
      <c r="A31" s="188"/>
      <c r="B31" s="456" t="s">
        <v>77</v>
      </c>
      <c r="C31" s="457"/>
      <c r="D31" s="196" t="s">
        <v>116</v>
      </c>
      <c r="E31" s="422"/>
      <c r="F31" s="423"/>
      <c r="G31" s="424"/>
      <c r="H31" s="49"/>
      <c r="I31" s="49"/>
      <c r="J31" s="102"/>
      <c r="K31" s="105"/>
      <c r="L31" s="106"/>
      <c r="M31" s="103"/>
      <c r="N31" s="107"/>
      <c r="O31" s="80"/>
      <c r="P31" s="53"/>
      <c r="Q31" s="53"/>
      <c r="R31" s="53"/>
    </row>
    <row r="32" spans="1:18" ht="20.100000000000001" customHeight="1" x14ac:dyDescent="0.2">
      <c r="A32" s="188"/>
      <c r="B32" s="456"/>
      <c r="C32" s="457"/>
      <c r="D32" s="196" t="s">
        <v>116</v>
      </c>
      <c r="E32" s="422"/>
      <c r="F32" s="423"/>
      <c r="G32" s="424"/>
      <c r="H32" s="142"/>
      <c r="I32" s="142"/>
      <c r="J32" s="108"/>
      <c r="K32" s="101"/>
      <c r="L32" s="102"/>
      <c r="M32" s="99"/>
      <c r="N32" s="103"/>
      <c r="O32" s="103"/>
      <c r="P32" s="109"/>
      <c r="Q32" s="80"/>
      <c r="R32" s="53"/>
    </row>
    <row r="33" spans="1:18" ht="20.100000000000001" customHeight="1" x14ac:dyDescent="0.2">
      <c r="A33" s="47"/>
      <c r="B33" s="456"/>
      <c r="C33" s="457"/>
      <c r="D33" s="196" t="s">
        <v>116</v>
      </c>
      <c r="E33" s="422"/>
      <c r="F33" s="423"/>
      <c r="G33" s="424"/>
      <c r="H33" s="143"/>
      <c r="I33" s="143"/>
      <c r="J33" s="100"/>
      <c r="K33" s="110"/>
      <c r="L33" s="95"/>
      <c r="M33" s="80"/>
      <c r="N33" s="111"/>
      <c r="O33" s="103"/>
      <c r="P33" s="112"/>
      <c r="Q33" s="80"/>
      <c r="R33" s="53"/>
    </row>
    <row r="34" spans="1:18" ht="20.100000000000001" customHeight="1" x14ac:dyDescent="0.2">
      <c r="A34" s="47"/>
      <c r="B34" s="249"/>
      <c r="C34" s="250"/>
      <c r="D34" s="196" t="s">
        <v>116</v>
      </c>
      <c r="E34" s="420"/>
      <c r="F34" s="420"/>
      <c r="G34" s="421"/>
      <c r="H34" s="143"/>
      <c r="I34" s="143"/>
      <c r="J34" s="100"/>
      <c r="K34" s="110"/>
      <c r="L34" s="95"/>
      <c r="M34" s="80"/>
      <c r="N34" s="111"/>
      <c r="O34" s="103"/>
      <c r="P34" s="112"/>
      <c r="Q34" s="80"/>
      <c r="R34" s="53"/>
    </row>
    <row r="35" spans="1:18" ht="20.100000000000001" customHeight="1" x14ac:dyDescent="0.2">
      <c r="A35" s="47"/>
      <c r="B35" s="249"/>
      <c r="C35" s="250"/>
      <c r="D35" s="196" t="s">
        <v>116</v>
      </c>
      <c r="E35" s="420"/>
      <c r="F35" s="420"/>
      <c r="G35" s="421"/>
      <c r="H35" s="143"/>
      <c r="I35" s="143"/>
      <c r="J35" s="100"/>
      <c r="K35" s="110"/>
      <c r="L35" s="95"/>
      <c r="M35" s="80"/>
      <c r="N35" s="111"/>
      <c r="O35" s="103"/>
      <c r="P35" s="112"/>
      <c r="Q35" s="80"/>
      <c r="R35" s="53"/>
    </row>
    <row r="36" spans="1:18" ht="20.100000000000001" customHeight="1" x14ac:dyDescent="0.2">
      <c r="A36" s="47"/>
      <c r="B36" s="456"/>
      <c r="C36" s="457"/>
      <c r="D36" s="196" t="s">
        <v>116</v>
      </c>
      <c r="E36" s="420"/>
      <c r="F36" s="420"/>
      <c r="G36" s="421"/>
      <c r="H36" s="144"/>
      <c r="I36" s="144"/>
      <c r="J36" s="80"/>
      <c r="K36" s="113"/>
      <c r="L36" s="95"/>
      <c r="M36" s="80"/>
      <c r="N36" s="80"/>
      <c r="O36" s="80"/>
      <c r="P36" s="80"/>
      <c r="Q36" s="80"/>
      <c r="R36" s="53"/>
    </row>
    <row r="37" spans="1:18" ht="20.100000000000001" customHeight="1" x14ac:dyDescent="0.2">
      <c r="A37" s="47"/>
      <c r="B37" s="456"/>
      <c r="C37" s="457"/>
      <c r="D37" s="196" t="s">
        <v>116</v>
      </c>
      <c r="E37" s="420"/>
      <c r="F37" s="420"/>
      <c r="G37" s="421"/>
      <c r="H37" s="145"/>
      <c r="I37" s="145"/>
      <c r="J37" s="100"/>
      <c r="K37" s="113"/>
      <c r="L37" s="95"/>
      <c r="M37" s="80"/>
      <c r="N37" s="80"/>
      <c r="O37" s="80"/>
      <c r="P37" s="80"/>
      <c r="Q37" s="80"/>
      <c r="R37" s="53"/>
    </row>
    <row r="38" spans="1:18" ht="20.100000000000001" customHeight="1" x14ac:dyDescent="0.2">
      <c r="A38" s="47"/>
      <c r="B38" s="456"/>
      <c r="C38" s="457"/>
      <c r="D38" s="196" t="s">
        <v>116</v>
      </c>
      <c r="E38" s="460"/>
      <c r="F38" s="460"/>
      <c r="G38" s="461"/>
      <c r="H38" s="142"/>
      <c r="I38" s="142"/>
      <c r="J38" s="80"/>
      <c r="K38" s="113"/>
      <c r="L38" s="95"/>
      <c r="M38" s="80"/>
      <c r="N38" s="80"/>
      <c r="O38" s="80"/>
      <c r="P38" s="80"/>
      <c r="Q38" s="80"/>
      <c r="R38" s="53"/>
    </row>
    <row r="39" spans="1:18" ht="20.100000000000001" customHeight="1" thickBot="1" x14ac:dyDescent="0.25">
      <c r="A39" s="47"/>
      <c r="B39" s="458"/>
      <c r="C39" s="459"/>
      <c r="D39" s="201" t="s">
        <v>116</v>
      </c>
      <c r="E39" s="462"/>
      <c r="F39" s="462"/>
      <c r="G39" s="463"/>
      <c r="H39" s="146"/>
      <c r="I39" s="146"/>
      <c r="J39" s="80"/>
      <c r="K39" s="113"/>
      <c r="L39" s="95"/>
      <c r="M39" s="96"/>
      <c r="N39" s="80"/>
      <c r="O39" s="97"/>
      <c r="P39" s="107"/>
      <c r="Q39" s="80"/>
      <c r="R39" s="53"/>
    </row>
    <row r="40" spans="1:18" ht="20.100000000000001" customHeight="1" thickBot="1" x14ac:dyDescent="0.25">
      <c r="A40" s="47"/>
      <c r="D40" s="207"/>
      <c r="E40" s="141"/>
      <c r="F40" s="141"/>
      <c r="G40" s="165"/>
      <c r="H40" s="164"/>
      <c r="I40" s="164"/>
      <c r="J40" s="100"/>
      <c r="K40" s="101"/>
      <c r="L40" s="102"/>
      <c r="M40" s="114"/>
      <c r="N40" s="114"/>
      <c r="O40" s="114"/>
      <c r="P40" s="109"/>
      <c r="Q40" s="80"/>
      <c r="R40" s="53"/>
    </row>
    <row r="41" spans="1:18" ht="12.75" customHeight="1" x14ac:dyDescent="0.2">
      <c r="A41" s="47"/>
      <c r="B41" s="453" t="s">
        <v>139</v>
      </c>
      <c r="C41" s="454"/>
      <c r="D41" s="333" t="s">
        <v>76</v>
      </c>
      <c r="E41" s="413" t="s">
        <v>130</v>
      </c>
      <c r="F41" s="414"/>
      <c r="G41" s="415"/>
      <c r="H41" s="147"/>
      <c r="I41" s="147"/>
      <c r="J41" s="100"/>
      <c r="K41" s="101"/>
      <c r="L41" s="102"/>
      <c r="M41" s="114"/>
      <c r="N41" s="114"/>
      <c r="O41" s="114"/>
      <c r="P41" s="109"/>
      <c r="Q41" s="80"/>
      <c r="R41" s="53"/>
    </row>
    <row r="42" spans="1:18" ht="20.100000000000001" customHeight="1" x14ac:dyDescent="0.2">
      <c r="A42" s="47"/>
      <c r="B42" s="416"/>
      <c r="C42" s="417"/>
      <c r="D42" s="196" t="s">
        <v>116</v>
      </c>
      <c r="E42" s="410" t="s">
        <v>77</v>
      </c>
      <c r="F42" s="411"/>
      <c r="G42" s="412"/>
      <c r="H42" s="148"/>
      <c r="I42" s="148"/>
      <c r="J42" s="100"/>
      <c r="K42" s="101"/>
      <c r="L42" s="102"/>
      <c r="M42" s="114"/>
      <c r="N42" s="114"/>
      <c r="O42" s="114"/>
      <c r="P42" s="109"/>
      <c r="Q42" s="80"/>
      <c r="R42" s="53"/>
    </row>
    <row r="43" spans="1:18" ht="20.100000000000001" customHeight="1" x14ac:dyDescent="0.2">
      <c r="A43" s="47"/>
      <c r="B43" s="418"/>
      <c r="C43" s="419"/>
      <c r="D43" s="196" t="s">
        <v>116</v>
      </c>
      <c r="E43" s="410" t="s">
        <v>77</v>
      </c>
      <c r="F43" s="411"/>
      <c r="G43" s="412"/>
      <c r="H43" s="167"/>
      <c r="I43" s="167"/>
      <c r="J43" s="479"/>
      <c r="K43" s="479"/>
      <c r="L43" s="479"/>
      <c r="M43" s="114"/>
      <c r="N43" s="114"/>
      <c r="O43" s="114"/>
      <c r="P43" s="109"/>
      <c r="Q43" s="80"/>
      <c r="R43" s="53"/>
    </row>
    <row r="44" spans="1:18" ht="20.100000000000001" customHeight="1" x14ac:dyDescent="0.2">
      <c r="A44" s="47"/>
      <c r="B44" s="418"/>
      <c r="C44" s="419"/>
      <c r="D44" s="196" t="s">
        <v>116</v>
      </c>
      <c r="E44" s="410" t="s">
        <v>77</v>
      </c>
      <c r="F44" s="411"/>
      <c r="G44" s="412"/>
      <c r="H44" s="163"/>
      <c r="I44" s="163"/>
      <c r="J44" s="480"/>
      <c r="K44" s="480"/>
      <c r="L44" s="480"/>
      <c r="M44" s="114"/>
      <c r="N44" s="115"/>
      <c r="O44" s="114"/>
      <c r="P44" s="109"/>
      <c r="Q44" s="80"/>
      <c r="R44" s="53"/>
    </row>
    <row r="45" spans="1:18" ht="20.100000000000001" customHeight="1" x14ac:dyDescent="0.2">
      <c r="A45" s="47"/>
      <c r="B45" s="418"/>
      <c r="C45" s="419"/>
      <c r="D45" s="208" t="s">
        <v>116</v>
      </c>
      <c r="E45" s="230"/>
      <c r="F45" s="231"/>
      <c r="G45" s="232"/>
      <c r="H45" s="163"/>
      <c r="I45" s="163"/>
      <c r="J45" s="480"/>
      <c r="K45" s="480"/>
      <c r="L45" s="480"/>
      <c r="M45" s="114"/>
      <c r="N45" s="115"/>
      <c r="O45" s="114"/>
      <c r="P45" s="109"/>
      <c r="Q45" s="80"/>
      <c r="R45" s="53"/>
    </row>
    <row r="46" spans="1:18" ht="20.100000000000001" customHeight="1" x14ac:dyDescent="0.2">
      <c r="A46" s="47"/>
      <c r="B46" s="418"/>
      <c r="C46" s="419"/>
      <c r="D46" s="208" t="s">
        <v>116</v>
      </c>
      <c r="E46" s="469"/>
      <c r="F46" s="470"/>
      <c r="G46" s="471"/>
      <c r="H46" s="163"/>
      <c r="I46" s="163"/>
      <c r="J46" s="480"/>
      <c r="K46" s="480"/>
      <c r="L46" s="480"/>
      <c r="M46" s="114"/>
      <c r="N46" s="115"/>
      <c r="O46" s="114"/>
      <c r="P46" s="109"/>
      <c r="Q46" s="80"/>
      <c r="R46" s="53"/>
    </row>
    <row r="47" spans="1:18" ht="20.100000000000001" customHeight="1" thickBot="1" x14ac:dyDescent="0.25">
      <c r="A47" s="188"/>
      <c r="B47" s="464"/>
      <c r="C47" s="465"/>
      <c r="D47" s="201" t="s">
        <v>116</v>
      </c>
      <c r="E47" s="494"/>
      <c r="F47" s="495"/>
      <c r="G47" s="496"/>
      <c r="H47" s="136"/>
      <c r="I47" s="136"/>
      <c r="J47" s="480"/>
      <c r="K47" s="480"/>
      <c r="L47" s="480"/>
      <c r="M47" s="114"/>
      <c r="N47" s="114"/>
      <c r="O47" s="103"/>
      <c r="P47" s="80"/>
      <c r="Q47" s="80"/>
      <c r="R47" s="53"/>
    </row>
    <row r="48" spans="1:18" ht="20.100000000000001" customHeight="1" thickBot="1" x14ac:dyDescent="0.25">
      <c r="A48" s="47"/>
      <c r="B48" s="466" t="s">
        <v>136</v>
      </c>
      <c r="C48" s="467"/>
      <c r="D48" s="217" t="s">
        <v>116</v>
      </c>
      <c r="E48" s="491"/>
      <c r="F48" s="492"/>
      <c r="G48" s="492"/>
      <c r="H48" s="492"/>
      <c r="I48" s="224"/>
      <c r="J48" s="132"/>
      <c r="K48" s="132"/>
      <c r="L48" s="131"/>
      <c r="M48" s="80"/>
      <c r="N48" s="80"/>
      <c r="O48" s="103"/>
      <c r="P48" s="80"/>
      <c r="Q48" s="80"/>
      <c r="R48" s="53"/>
    </row>
    <row r="49" spans="1:18" ht="36.75" customHeight="1" thickBot="1" x14ac:dyDescent="0.35">
      <c r="A49" s="47"/>
      <c r="B49" s="195"/>
      <c r="C49" s="85"/>
      <c r="D49" s="236" t="s">
        <v>125</v>
      </c>
      <c r="E49" s="493"/>
      <c r="F49" s="493"/>
      <c r="G49" s="493"/>
      <c r="H49" s="493"/>
      <c r="I49" s="239"/>
      <c r="J49" s="80"/>
      <c r="K49" s="113"/>
      <c r="L49" s="95"/>
      <c r="M49" s="96"/>
      <c r="N49" s="80"/>
      <c r="O49" s="80"/>
      <c r="P49" s="80"/>
      <c r="Q49" s="80"/>
      <c r="R49" s="53"/>
    </row>
    <row r="50" spans="1:18" ht="14.45" customHeight="1" x14ac:dyDescent="0.2">
      <c r="A50" s="47"/>
      <c r="B50" s="481"/>
      <c r="C50" s="482"/>
      <c r="D50" s="482"/>
      <c r="E50" s="482"/>
      <c r="F50" s="482"/>
      <c r="G50" s="482"/>
      <c r="H50" s="483"/>
      <c r="I50" s="166"/>
      <c r="J50" s="158"/>
      <c r="K50" s="490"/>
      <c r="L50" s="490"/>
      <c r="M50" s="508"/>
      <c r="N50" s="509"/>
      <c r="O50" s="509"/>
      <c r="P50" s="109"/>
      <c r="Q50" s="80"/>
      <c r="R50" s="53"/>
    </row>
    <row r="51" spans="1:18" ht="14.45" customHeight="1" x14ac:dyDescent="0.2">
      <c r="A51" s="47"/>
      <c r="B51" s="484"/>
      <c r="C51" s="423"/>
      <c r="D51" s="423"/>
      <c r="E51" s="423"/>
      <c r="F51" s="423"/>
      <c r="G51" s="423"/>
      <c r="H51" s="424"/>
      <c r="I51" s="166"/>
      <c r="J51" s="127"/>
      <c r="K51" s="511"/>
      <c r="L51" s="510"/>
      <c r="M51" s="508"/>
      <c r="N51" s="509"/>
      <c r="O51" s="509"/>
      <c r="P51" s="80"/>
      <c r="Q51" s="80"/>
      <c r="R51" s="53"/>
    </row>
    <row r="52" spans="1:18" ht="14.45" customHeight="1" x14ac:dyDescent="0.2">
      <c r="A52" s="47"/>
      <c r="B52" s="484"/>
      <c r="C52" s="423"/>
      <c r="D52" s="423"/>
      <c r="E52" s="423"/>
      <c r="F52" s="423"/>
      <c r="G52" s="423"/>
      <c r="H52" s="424"/>
      <c r="I52" s="166"/>
      <c r="J52" s="127"/>
      <c r="K52" s="128"/>
      <c r="L52" s="129"/>
      <c r="M52" s="127"/>
      <c r="N52" s="128"/>
      <c r="O52" s="129"/>
      <c r="P52" s="80"/>
      <c r="Q52" s="80"/>
      <c r="R52" s="53"/>
    </row>
    <row r="53" spans="1:18" ht="14.45" customHeight="1" x14ac:dyDescent="0.2">
      <c r="A53" s="47"/>
      <c r="B53" s="484"/>
      <c r="C53" s="423"/>
      <c r="D53" s="423"/>
      <c r="E53" s="423"/>
      <c r="F53" s="423"/>
      <c r="G53" s="423"/>
      <c r="H53" s="424"/>
      <c r="I53" s="166"/>
      <c r="J53" s="508"/>
      <c r="K53" s="489"/>
      <c r="L53" s="513"/>
      <c r="M53" s="127"/>
      <c r="N53" s="128"/>
      <c r="O53" s="129"/>
      <c r="P53" s="80"/>
      <c r="Q53" s="80"/>
      <c r="R53" s="53"/>
    </row>
    <row r="54" spans="1:18" ht="14.45" customHeight="1" x14ac:dyDescent="0.2">
      <c r="A54" s="188"/>
      <c r="B54" s="485"/>
      <c r="C54" s="423"/>
      <c r="D54" s="423"/>
      <c r="E54" s="423"/>
      <c r="F54" s="423"/>
      <c r="G54" s="423"/>
      <c r="H54" s="424"/>
      <c r="I54" s="166"/>
      <c r="J54" s="508"/>
      <c r="K54" s="489"/>
      <c r="L54" s="513"/>
      <c r="M54" s="128"/>
      <c r="N54" s="128"/>
      <c r="O54" s="129"/>
      <c r="P54" s="80"/>
      <c r="Q54" s="80"/>
      <c r="R54" s="53"/>
    </row>
    <row r="55" spans="1:18" ht="14.45" customHeight="1" thickBot="1" x14ac:dyDescent="0.25">
      <c r="A55" s="47"/>
      <c r="B55" s="486"/>
      <c r="C55" s="487"/>
      <c r="D55" s="487"/>
      <c r="E55" s="487"/>
      <c r="F55" s="487"/>
      <c r="G55" s="487"/>
      <c r="H55" s="488"/>
      <c r="I55" s="166"/>
      <c r="J55" s="508"/>
      <c r="K55" s="489"/>
      <c r="L55" s="513"/>
      <c r="M55" s="127"/>
      <c r="N55" s="128"/>
      <c r="O55" s="129"/>
      <c r="P55" s="80"/>
      <c r="Q55" s="80"/>
      <c r="R55" s="53"/>
    </row>
    <row r="56" spans="1:18" ht="15" customHeight="1" x14ac:dyDescent="0.2">
      <c r="A56" s="47"/>
      <c r="B56" s="166"/>
      <c r="C56" s="166"/>
      <c r="D56" s="166"/>
      <c r="E56" s="166"/>
      <c r="F56" s="139"/>
      <c r="G56" s="155"/>
      <c r="H56" s="194"/>
      <c r="I56" s="194"/>
      <c r="J56" s="508"/>
      <c r="K56" s="489"/>
      <c r="L56" s="513"/>
      <c r="M56" s="512"/>
      <c r="N56" s="512"/>
      <c r="O56" s="512"/>
      <c r="P56" s="80"/>
      <c r="Q56" s="80"/>
      <c r="R56" s="53"/>
    </row>
    <row r="57" spans="1:18" ht="15" customHeight="1" x14ac:dyDescent="0.2">
      <c r="A57" s="47"/>
      <c r="B57" s="137"/>
      <c r="C57" s="166"/>
      <c r="D57" s="166"/>
      <c r="E57" s="166"/>
      <c r="F57" s="150"/>
      <c r="G57" s="150"/>
      <c r="H57" s="154"/>
      <c r="I57" s="154"/>
      <c r="J57" s="133"/>
      <c r="K57" s="134"/>
      <c r="L57" s="135"/>
      <c r="M57" s="512"/>
      <c r="N57" s="512"/>
      <c r="O57" s="512"/>
      <c r="P57" s="109"/>
      <c r="Q57" s="80"/>
      <c r="R57" s="53"/>
    </row>
    <row r="58" spans="1:18" ht="15" customHeight="1" x14ac:dyDescent="0.2">
      <c r="A58" s="47"/>
      <c r="B58" s="166"/>
      <c r="C58" s="166"/>
      <c r="D58" s="166"/>
      <c r="E58" s="166"/>
      <c r="F58" s="151"/>
      <c r="G58" s="151"/>
      <c r="H58" s="154"/>
      <c r="I58" s="154"/>
      <c r="J58" s="508"/>
      <c r="K58" s="508"/>
      <c r="L58" s="508"/>
      <c r="M58" s="510"/>
      <c r="N58" s="509"/>
      <c r="O58" s="509"/>
      <c r="P58" s="80"/>
      <c r="Q58" s="80"/>
      <c r="R58" s="53"/>
    </row>
    <row r="59" spans="1:18" ht="15" customHeight="1" x14ac:dyDescent="0.2">
      <c r="A59" s="47"/>
      <c r="B59" s="166"/>
      <c r="C59" s="166"/>
      <c r="D59" s="166"/>
      <c r="E59" s="166"/>
      <c r="F59" s="151"/>
      <c r="G59" s="151"/>
      <c r="H59" s="154"/>
      <c r="I59" s="154"/>
      <c r="J59" s="508"/>
      <c r="K59" s="508"/>
      <c r="L59" s="508"/>
      <c r="M59" s="510"/>
      <c r="N59" s="509"/>
      <c r="O59" s="509"/>
      <c r="P59" s="80"/>
      <c r="Q59" s="80"/>
      <c r="R59" s="53"/>
    </row>
    <row r="60" spans="1:18" ht="12.6" customHeight="1" x14ac:dyDescent="0.2">
      <c r="A60" s="47"/>
      <c r="B60" s="137"/>
      <c r="C60" s="156"/>
      <c r="D60" s="152"/>
      <c r="E60" s="152"/>
      <c r="F60" s="152"/>
      <c r="G60" s="140"/>
      <c r="H60" s="157"/>
      <c r="I60" s="157"/>
      <c r="J60" s="508"/>
      <c r="K60" s="508"/>
      <c r="L60" s="508"/>
      <c r="M60" s="127"/>
      <c r="N60" s="128"/>
      <c r="O60" s="129"/>
      <c r="P60" s="80"/>
      <c r="Q60" s="80"/>
      <c r="R60" s="53"/>
    </row>
    <row r="61" spans="1:18" ht="11.25" customHeight="1" x14ac:dyDescent="0.2">
      <c r="A61" s="47"/>
      <c r="B61" s="130"/>
      <c r="C61" s="88"/>
      <c r="D61" s="81"/>
      <c r="E61" s="84"/>
      <c r="F61" s="84"/>
      <c r="G61" s="477"/>
      <c r="H61" s="478"/>
      <c r="I61" s="228"/>
      <c r="J61" s="80"/>
      <c r="K61" s="113"/>
      <c r="L61" s="95"/>
      <c r="M61" s="127"/>
      <c r="N61" s="128"/>
      <c r="O61" s="129"/>
      <c r="P61" s="80"/>
      <c r="Q61" s="80"/>
      <c r="R61" s="53"/>
    </row>
    <row r="62" spans="1:18" ht="12.75" customHeight="1" x14ac:dyDescent="0.3">
      <c r="A62" s="47"/>
      <c r="B62" s="80"/>
      <c r="C62" s="53"/>
      <c r="D62" s="122"/>
      <c r="E62" s="123"/>
      <c r="F62" s="123"/>
      <c r="G62" s="80"/>
      <c r="H62" s="53"/>
      <c r="I62" s="53"/>
      <c r="J62" s="80"/>
      <c r="K62" s="113"/>
      <c r="L62" s="95"/>
      <c r="M62" s="128"/>
      <c r="N62" s="128"/>
      <c r="O62" s="129"/>
      <c r="P62" s="80"/>
      <c r="Q62" s="80"/>
      <c r="R62" s="53"/>
    </row>
    <row r="63" spans="1:18" ht="15" customHeight="1" x14ac:dyDescent="0.2">
      <c r="A63" s="47"/>
      <c r="B63" s="80"/>
      <c r="C63" s="124"/>
      <c r="D63" s="53"/>
      <c r="E63" s="118"/>
      <c r="F63" s="118"/>
      <c r="G63" s="53"/>
      <c r="H63" s="53"/>
      <c r="I63" s="53"/>
      <c r="J63" s="80"/>
      <c r="K63" s="113"/>
      <c r="L63" s="95"/>
      <c r="M63" s="127"/>
      <c r="N63" s="128"/>
      <c r="O63" s="129"/>
      <c r="P63" s="80"/>
      <c r="Q63" s="80"/>
      <c r="R63" s="53"/>
    </row>
    <row r="64" spans="1:18" ht="12.75" customHeight="1" x14ac:dyDescent="0.2">
      <c r="A64" s="47"/>
      <c r="B64" s="80"/>
      <c r="C64" s="80"/>
      <c r="D64" s="53"/>
      <c r="E64" s="118"/>
      <c r="F64" s="118"/>
      <c r="G64" s="53"/>
      <c r="H64" s="53"/>
      <c r="I64" s="53"/>
      <c r="J64" s="80"/>
      <c r="K64" s="113"/>
      <c r="L64" s="95"/>
      <c r="M64" s="506"/>
      <c r="N64" s="506"/>
      <c r="O64" s="506"/>
      <c r="P64" s="80"/>
      <c r="Q64" s="80"/>
      <c r="R64" s="53"/>
    </row>
    <row r="65" spans="1:18" ht="12.75" customHeight="1" x14ac:dyDescent="0.2">
      <c r="A65" s="47"/>
      <c r="B65" s="80"/>
      <c r="C65" s="80"/>
      <c r="D65" s="53"/>
      <c r="E65" s="118"/>
      <c r="F65" s="118"/>
      <c r="G65" s="53"/>
      <c r="H65" s="53"/>
      <c r="I65" s="53"/>
      <c r="J65" s="116"/>
      <c r="K65" s="125"/>
      <c r="L65" s="126"/>
      <c r="M65" s="506"/>
      <c r="N65" s="506"/>
      <c r="O65" s="506"/>
      <c r="P65" s="80"/>
      <c r="Q65" s="80"/>
      <c r="R65" s="53"/>
    </row>
    <row r="66" spans="1:18" ht="12.75" customHeight="1" x14ac:dyDescent="0.2">
      <c r="A66" s="47"/>
      <c r="B66" s="80"/>
      <c r="C66" s="80"/>
      <c r="D66" s="53"/>
      <c r="E66" s="118"/>
      <c r="F66" s="118"/>
      <c r="G66" s="53"/>
      <c r="H66" s="53"/>
      <c r="I66" s="53"/>
      <c r="J66" s="119"/>
      <c r="K66" s="126"/>
      <c r="L66" s="126"/>
      <c r="M66" s="506"/>
      <c r="N66" s="506"/>
      <c r="O66" s="506"/>
      <c r="P66" s="80"/>
      <c r="Q66" s="80"/>
      <c r="R66" s="53"/>
    </row>
    <row r="67" spans="1:18" ht="12.75" customHeight="1" x14ac:dyDescent="0.2">
      <c r="A67" s="47"/>
      <c r="B67" s="80"/>
      <c r="C67" s="80"/>
      <c r="D67" s="53"/>
      <c r="E67" s="118"/>
      <c r="F67" s="118"/>
      <c r="G67" s="53"/>
      <c r="H67" s="53"/>
      <c r="I67" s="53"/>
      <c r="J67" s="112"/>
      <c r="K67" s="119"/>
      <c r="L67" s="99"/>
      <c r="M67" s="506"/>
      <c r="N67" s="506"/>
      <c r="O67" s="506"/>
      <c r="P67" s="80"/>
      <c r="Q67" s="80"/>
      <c r="R67" s="53"/>
    </row>
    <row r="68" spans="1:18" ht="12.75" customHeight="1" x14ac:dyDescent="0.2">
      <c r="A68" s="47"/>
      <c r="B68" s="80"/>
      <c r="C68" s="80"/>
      <c r="D68" s="117"/>
      <c r="E68" s="118"/>
      <c r="F68" s="118"/>
      <c r="G68" s="53"/>
      <c r="H68" s="53"/>
      <c r="I68" s="53"/>
      <c r="J68" s="112"/>
      <c r="K68" s="119"/>
      <c r="L68" s="99"/>
      <c r="M68" s="507"/>
      <c r="N68" s="507"/>
      <c r="O68" s="507"/>
      <c r="P68" s="80"/>
      <c r="Q68" s="80"/>
      <c r="R68" s="53"/>
    </row>
    <row r="69" spans="1:18" ht="12.75" customHeight="1" x14ac:dyDescent="0.2">
      <c r="A69" s="47"/>
      <c r="B69" s="80"/>
      <c r="C69" s="80"/>
      <c r="D69" s="53"/>
      <c r="E69" s="118"/>
      <c r="F69" s="118"/>
      <c r="G69" s="53"/>
      <c r="H69" s="53"/>
      <c r="I69" s="53"/>
      <c r="J69" s="119"/>
      <c r="K69" s="119"/>
      <c r="L69" s="99"/>
      <c r="M69" s="507"/>
      <c r="N69" s="507"/>
      <c r="O69" s="507"/>
      <c r="P69" s="53"/>
      <c r="Q69" s="53"/>
      <c r="R69" s="53"/>
    </row>
    <row r="70" spans="1:18" ht="12.75" customHeight="1" x14ac:dyDescent="0.2">
      <c r="A70" s="47"/>
      <c r="B70" s="80"/>
      <c r="C70" s="80"/>
      <c r="D70" s="53"/>
      <c r="E70" s="118"/>
      <c r="F70" s="118"/>
      <c r="G70" s="53"/>
      <c r="H70" s="53"/>
      <c r="I70" s="53"/>
      <c r="J70" s="112"/>
      <c r="K70" s="119"/>
      <c r="L70" s="99"/>
      <c r="M70" s="80"/>
      <c r="N70" s="80"/>
      <c r="O70" s="80"/>
      <c r="P70" s="53"/>
      <c r="Q70" s="53"/>
      <c r="R70" s="53"/>
    </row>
    <row r="71" spans="1:18" ht="12.75" customHeight="1" x14ac:dyDescent="0.2">
      <c r="A71" s="47"/>
      <c r="B71" s="80"/>
      <c r="C71" s="80"/>
      <c r="D71" s="53"/>
      <c r="E71" s="118"/>
      <c r="F71" s="118"/>
      <c r="G71" s="53"/>
      <c r="H71" s="53"/>
      <c r="I71" s="53"/>
      <c r="J71" s="112"/>
      <c r="K71" s="119"/>
      <c r="L71" s="95"/>
      <c r="M71" s="53"/>
      <c r="N71" s="53"/>
      <c r="O71" s="53"/>
      <c r="P71" s="53"/>
      <c r="Q71" s="53"/>
      <c r="R71" s="53"/>
    </row>
    <row r="72" spans="1:18" x14ac:dyDescent="0.2">
      <c r="A72" s="47"/>
      <c r="B72" s="80"/>
      <c r="C72" s="80"/>
      <c r="D72" s="53"/>
      <c r="E72" s="118"/>
      <c r="F72" s="118"/>
      <c r="G72" s="53"/>
      <c r="H72" s="53"/>
      <c r="I72" s="53"/>
      <c r="J72" s="112"/>
      <c r="K72" s="119"/>
      <c r="L72" s="99"/>
      <c r="M72" s="53"/>
      <c r="N72" s="53"/>
      <c r="O72" s="53"/>
      <c r="P72" s="53"/>
      <c r="Q72" s="53"/>
      <c r="R72" s="53"/>
    </row>
    <row r="73" spans="1:18" x14ac:dyDescent="0.2">
      <c r="A73" s="47"/>
      <c r="B73" s="80"/>
      <c r="C73" s="80"/>
      <c r="D73" s="53"/>
      <c r="E73" s="118"/>
      <c r="F73" s="118"/>
      <c r="G73" s="53"/>
      <c r="H73" s="53"/>
      <c r="I73" s="53"/>
      <c r="J73" s="112"/>
      <c r="K73" s="119"/>
      <c r="L73" s="99"/>
      <c r="M73" s="53"/>
      <c r="N73" s="53"/>
      <c r="O73" s="53"/>
      <c r="P73" s="53"/>
      <c r="Q73" s="53"/>
      <c r="R73" s="53"/>
    </row>
    <row r="74" spans="1:18" x14ac:dyDescent="0.2">
      <c r="A74" s="47"/>
      <c r="B74" s="80"/>
      <c r="C74" s="80"/>
      <c r="D74" s="53"/>
      <c r="E74" s="118"/>
      <c r="F74" s="118"/>
      <c r="G74" s="53"/>
      <c r="H74" s="53"/>
      <c r="I74" s="53"/>
      <c r="J74" s="119"/>
      <c r="K74" s="119"/>
      <c r="L74" s="99"/>
      <c r="M74" s="53"/>
      <c r="N74" s="53"/>
      <c r="O74" s="53"/>
      <c r="P74" s="53"/>
      <c r="Q74" s="53"/>
      <c r="R74" s="53"/>
    </row>
    <row r="75" spans="1:18" x14ac:dyDescent="0.2">
      <c r="A75" s="47"/>
      <c r="B75" s="80"/>
      <c r="C75" s="80"/>
      <c r="D75" s="53"/>
      <c r="E75" s="118"/>
      <c r="F75" s="118"/>
      <c r="G75" s="53"/>
      <c r="H75" s="53"/>
      <c r="I75" s="53"/>
      <c r="J75" s="112"/>
      <c r="K75" s="119"/>
      <c r="L75" s="99"/>
      <c r="M75" s="53"/>
      <c r="N75" s="53"/>
      <c r="O75" s="53"/>
      <c r="P75" s="53"/>
      <c r="Q75" s="53"/>
      <c r="R75" s="53"/>
    </row>
    <row r="76" spans="1:18" x14ac:dyDescent="0.2">
      <c r="A76" s="47"/>
      <c r="B76" s="80"/>
      <c r="C76" s="80"/>
      <c r="D76" s="53"/>
      <c r="E76" s="118"/>
      <c r="F76" s="118"/>
      <c r="G76" s="53"/>
      <c r="H76" s="53"/>
      <c r="I76" s="53"/>
      <c r="J76" s="53"/>
      <c r="K76" s="120"/>
      <c r="L76" s="121"/>
      <c r="M76" s="53"/>
      <c r="N76" s="53"/>
      <c r="O76" s="53"/>
      <c r="P76" s="53"/>
      <c r="Q76" s="53"/>
      <c r="R76" s="53"/>
    </row>
    <row r="77" spans="1:18" x14ac:dyDescent="0.2">
      <c r="A77" s="47"/>
      <c r="B77" s="80"/>
      <c r="C77" s="80"/>
      <c r="D77" s="53"/>
      <c r="E77" s="118"/>
      <c r="F77" s="118"/>
      <c r="G77" s="53"/>
      <c r="H77" s="53"/>
      <c r="I77" s="53"/>
      <c r="J77" s="53"/>
      <c r="K77" s="120"/>
      <c r="L77" s="121"/>
      <c r="M77" s="53"/>
      <c r="N77" s="53"/>
      <c r="O77" s="53"/>
      <c r="P77" s="53"/>
      <c r="Q77" s="53"/>
      <c r="R77" s="53"/>
    </row>
    <row r="78" spans="1:18" x14ac:dyDescent="0.2">
      <c r="A78" s="47"/>
      <c r="B78" s="80"/>
      <c r="C78" s="80"/>
      <c r="D78" s="53"/>
      <c r="E78" s="118"/>
      <c r="F78" s="118"/>
      <c r="G78" s="53"/>
      <c r="H78" s="53"/>
      <c r="I78" s="53"/>
      <c r="J78" s="53"/>
      <c r="K78" s="120"/>
      <c r="L78" s="121"/>
      <c r="M78" s="53"/>
      <c r="N78" s="53"/>
      <c r="O78" s="53"/>
      <c r="P78" s="53"/>
      <c r="Q78" s="53"/>
      <c r="R78" s="53"/>
    </row>
    <row r="79" spans="1:18" x14ac:dyDescent="0.2">
      <c r="A79" s="47"/>
      <c r="B79" s="80"/>
      <c r="C79" s="80"/>
      <c r="D79" s="53"/>
      <c r="E79" s="118"/>
      <c r="F79" s="118"/>
      <c r="G79" s="53"/>
      <c r="H79" s="53"/>
      <c r="I79" s="53"/>
      <c r="J79" s="53"/>
      <c r="K79" s="120"/>
      <c r="L79" s="121"/>
      <c r="M79" s="53"/>
      <c r="N79" s="53"/>
      <c r="O79" s="53"/>
      <c r="P79" s="53"/>
      <c r="Q79" s="53"/>
      <c r="R79" s="53"/>
    </row>
    <row r="80" spans="1:18" x14ac:dyDescent="0.2">
      <c r="A80" s="47"/>
      <c r="B80" s="80"/>
      <c r="C80" s="80"/>
      <c r="D80" s="53"/>
      <c r="E80" s="118"/>
      <c r="F80" s="118"/>
      <c r="G80" s="53"/>
      <c r="H80" s="53"/>
      <c r="I80" s="53"/>
      <c r="J80" s="53"/>
      <c r="K80" s="120"/>
      <c r="L80" s="121"/>
      <c r="M80" s="53"/>
      <c r="N80" s="53"/>
      <c r="O80" s="53"/>
      <c r="P80" s="53"/>
      <c r="Q80" s="53"/>
      <c r="R80" s="53"/>
    </row>
    <row r="81" spans="1:18" x14ac:dyDescent="0.2">
      <c r="A81" s="47"/>
      <c r="B81" s="80"/>
      <c r="C81" s="80"/>
      <c r="D81" s="53"/>
      <c r="E81" s="118"/>
      <c r="F81" s="118"/>
      <c r="G81" s="53"/>
      <c r="H81" s="53"/>
      <c r="I81" s="53"/>
      <c r="J81" s="53"/>
      <c r="K81" s="120"/>
      <c r="L81" s="121"/>
      <c r="M81" s="53"/>
      <c r="N81" s="53"/>
      <c r="O81" s="53"/>
      <c r="P81" s="53"/>
      <c r="Q81" s="53"/>
      <c r="R81" s="53"/>
    </row>
    <row r="82" spans="1:18" x14ac:dyDescent="0.2">
      <c r="A82" s="47"/>
      <c r="B82" s="80"/>
      <c r="C82" s="80"/>
      <c r="D82" s="53"/>
      <c r="E82" s="118"/>
      <c r="F82" s="118"/>
      <c r="G82" s="53"/>
      <c r="H82" s="53"/>
      <c r="I82" s="53"/>
      <c r="J82" s="53"/>
      <c r="K82" s="120"/>
      <c r="L82" s="121"/>
      <c r="M82" s="53"/>
      <c r="N82" s="53"/>
      <c r="O82" s="53"/>
      <c r="P82" s="53"/>
      <c r="Q82" s="53"/>
      <c r="R82" s="53"/>
    </row>
    <row r="83" spans="1:18" x14ac:dyDescent="0.2">
      <c r="A83" s="47"/>
      <c r="B83" s="80"/>
      <c r="C83" s="80"/>
      <c r="D83" s="53"/>
      <c r="E83" s="118"/>
      <c r="F83" s="118"/>
      <c r="G83" s="53"/>
      <c r="H83" s="53"/>
      <c r="I83" s="53"/>
      <c r="J83" s="53"/>
      <c r="K83" s="120"/>
      <c r="L83" s="121"/>
      <c r="M83" s="53"/>
      <c r="N83" s="53"/>
      <c r="O83" s="53"/>
      <c r="P83" s="53"/>
      <c r="Q83" s="53"/>
      <c r="R83" s="53"/>
    </row>
    <row r="84" spans="1:18" x14ac:dyDescent="0.2">
      <c r="A84" s="47"/>
      <c r="B84" s="80"/>
      <c r="C84" s="80"/>
      <c r="D84" s="53"/>
      <c r="E84" s="118"/>
      <c r="F84" s="118"/>
      <c r="G84" s="53"/>
      <c r="H84" s="53"/>
      <c r="I84" s="53"/>
      <c r="J84" s="53"/>
      <c r="K84" s="120"/>
      <c r="L84" s="121"/>
      <c r="M84" s="53"/>
      <c r="N84" s="53"/>
      <c r="O84" s="53"/>
      <c r="P84" s="53"/>
      <c r="Q84" s="53"/>
      <c r="R84" s="53"/>
    </row>
    <row r="85" spans="1:18" x14ac:dyDescent="0.2">
      <c r="A85" s="47"/>
      <c r="B85" s="80"/>
      <c r="C85" s="80"/>
      <c r="D85" s="53"/>
      <c r="E85" s="118"/>
      <c r="F85" s="118"/>
      <c r="G85" s="53"/>
      <c r="H85" s="53"/>
      <c r="I85" s="53"/>
      <c r="J85" s="53"/>
      <c r="K85" s="120"/>
      <c r="L85" s="121"/>
      <c r="M85" s="53"/>
      <c r="N85" s="53"/>
      <c r="O85" s="53"/>
      <c r="P85" s="53"/>
      <c r="Q85" s="53"/>
      <c r="R85" s="53"/>
    </row>
    <row r="86" spans="1:18" x14ac:dyDescent="0.2">
      <c r="A86" s="47"/>
      <c r="B86" s="80"/>
      <c r="C86" s="80"/>
      <c r="D86" s="53"/>
      <c r="E86" s="118"/>
      <c r="F86" s="118"/>
      <c r="G86" s="53"/>
      <c r="H86" s="53"/>
      <c r="I86" s="53"/>
      <c r="J86" s="53"/>
      <c r="K86" s="120"/>
      <c r="L86" s="121"/>
      <c r="M86" s="53"/>
      <c r="N86" s="53"/>
      <c r="O86" s="53"/>
      <c r="P86" s="53"/>
      <c r="Q86" s="53"/>
      <c r="R86" s="53"/>
    </row>
    <row r="87" spans="1:18" x14ac:dyDescent="0.2">
      <c r="A87" s="47"/>
      <c r="B87" s="80"/>
      <c r="C87" s="80"/>
      <c r="D87" s="53"/>
      <c r="E87" s="118"/>
      <c r="F87" s="118"/>
      <c r="G87" s="53"/>
      <c r="H87" s="53"/>
      <c r="I87" s="53"/>
      <c r="J87" s="53"/>
      <c r="K87" s="120"/>
      <c r="L87" s="121"/>
      <c r="M87" s="53"/>
      <c r="N87" s="53"/>
      <c r="O87" s="53"/>
      <c r="P87" s="53"/>
      <c r="Q87" s="53"/>
      <c r="R87" s="53"/>
    </row>
    <row r="88" spans="1:18" x14ac:dyDescent="0.2">
      <c r="A88" s="47"/>
      <c r="B88" s="80"/>
      <c r="C88" s="80"/>
      <c r="D88" s="53"/>
      <c r="E88" s="118"/>
      <c r="F88" s="118"/>
      <c r="G88" s="53"/>
      <c r="H88" s="53"/>
      <c r="I88" s="53"/>
      <c r="J88" s="53"/>
      <c r="K88" s="120"/>
      <c r="L88" s="121"/>
      <c r="M88" s="53"/>
      <c r="N88" s="53"/>
      <c r="O88" s="53"/>
      <c r="P88" s="53"/>
      <c r="Q88" s="53"/>
      <c r="R88" s="53"/>
    </row>
    <row r="89" spans="1:18" x14ac:dyDescent="0.2">
      <c r="A89" s="47"/>
      <c r="B89" s="80"/>
      <c r="C89" s="80"/>
      <c r="D89" s="53"/>
      <c r="E89" s="118"/>
      <c r="F89" s="118"/>
      <c r="G89" s="53"/>
      <c r="H89" s="53"/>
      <c r="I89" s="53"/>
      <c r="J89" s="53"/>
      <c r="K89" s="120"/>
      <c r="L89" s="121"/>
      <c r="M89" s="53"/>
      <c r="N89" s="53"/>
      <c r="O89" s="53"/>
      <c r="P89" s="53"/>
      <c r="Q89" s="53"/>
      <c r="R89" s="53"/>
    </row>
    <row r="90" spans="1:18" x14ac:dyDescent="0.2">
      <c r="A90" s="47"/>
      <c r="B90" s="80"/>
      <c r="C90" s="80"/>
      <c r="D90" s="53"/>
      <c r="E90" s="118"/>
      <c r="F90" s="118"/>
      <c r="G90" s="53"/>
      <c r="H90" s="53"/>
      <c r="I90" s="53"/>
      <c r="J90" s="53"/>
      <c r="K90" s="120"/>
      <c r="L90" s="121"/>
      <c r="M90" s="53"/>
      <c r="N90" s="53"/>
      <c r="O90" s="53"/>
      <c r="P90" s="53"/>
      <c r="Q90" s="53"/>
      <c r="R90" s="53"/>
    </row>
    <row r="91" spans="1:18" x14ac:dyDescent="0.2">
      <c r="A91" s="47"/>
      <c r="B91" s="80"/>
      <c r="C91" s="80"/>
      <c r="D91" s="53"/>
      <c r="E91" s="118"/>
      <c r="F91" s="118"/>
      <c r="G91" s="53"/>
      <c r="H91" s="53"/>
      <c r="I91" s="53"/>
      <c r="J91" s="53"/>
      <c r="K91" s="120"/>
      <c r="L91" s="121"/>
      <c r="M91" s="53"/>
      <c r="N91" s="53"/>
      <c r="O91" s="53"/>
      <c r="P91" s="53"/>
      <c r="Q91" s="53"/>
      <c r="R91" s="53"/>
    </row>
    <row r="92" spans="1:18" x14ac:dyDescent="0.2">
      <c r="A92" s="161"/>
      <c r="B92" s="80"/>
      <c r="C92" s="80"/>
      <c r="D92" s="53"/>
      <c r="E92" s="118"/>
      <c r="F92" s="118"/>
      <c r="G92" s="53"/>
      <c r="H92" s="53"/>
      <c r="I92" s="53"/>
      <c r="J92" s="53"/>
      <c r="K92" s="120"/>
      <c r="L92" s="121"/>
      <c r="M92" s="53"/>
      <c r="N92" s="53"/>
      <c r="O92" s="53"/>
      <c r="P92" s="53"/>
      <c r="Q92" s="53"/>
      <c r="R92" s="53"/>
    </row>
    <row r="93" spans="1:18" x14ac:dyDescent="0.2">
      <c r="A93" s="189"/>
      <c r="B93" s="53"/>
      <c r="C93" s="53"/>
      <c r="D93" s="53"/>
      <c r="E93" s="118"/>
      <c r="F93" s="118"/>
      <c r="G93" s="53"/>
      <c r="H93" s="53"/>
      <c r="I93" s="53"/>
      <c r="J93" s="53"/>
      <c r="K93" s="120"/>
      <c r="L93" s="121"/>
      <c r="M93" s="53"/>
      <c r="N93" s="53"/>
      <c r="O93" s="53"/>
      <c r="P93" s="53"/>
      <c r="Q93" s="53"/>
      <c r="R93" s="53"/>
    </row>
    <row r="94" spans="1:18" x14ac:dyDescent="0.2">
      <c r="A94" s="48"/>
      <c r="B94" s="53"/>
      <c r="C94" s="53"/>
      <c r="D94" s="53"/>
      <c r="E94" s="118"/>
      <c r="F94" s="118"/>
      <c r="G94" s="53"/>
      <c r="H94" s="53"/>
      <c r="I94" s="53"/>
      <c r="J94" s="53"/>
      <c r="K94" s="120"/>
      <c r="L94" s="121"/>
      <c r="M94" s="53"/>
      <c r="N94" s="53"/>
      <c r="O94" s="53"/>
      <c r="P94" s="53"/>
      <c r="Q94" s="53"/>
      <c r="R94" s="53"/>
    </row>
    <row r="95" spans="1:18" x14ac:dyDescent="0.2">
      <c r="A95" s="47"/>
      <c r="B95" s="53"/>
      <c r="C95" s="53"/>
      <c r="D95" s="53"/>
      <c r="E95" s="118"/>
      <c r="F95" s="118"/>
      <c r="G95" s="53"/>
      <c r="H95" s="53"/>
      <c r="I95" s="53"/>
      <c r="J95" s="53"/>
      <c r="K95" s="120"/>
      <c r="L95" s="121"/>
      <c r="M95" s="53"/>
      <c r="N95" s="53"/>
      <c r="O95" s="53"/>
      <c r="P95" s="53"/>
      <c r="Q95" s="53"/>
      <c r="R95" s="53"/>
    </row>
    <row r="96" spans="1:18" x14ac:dyDescent="0.2">
      <c r="A96" s="48"/>
      <c r="B96" s="53"/>
      <c r="C96" s="53"/>
      <c r="D96" s="53"/>
      <c r="E96" s="118"/>
      <c r="F96" s="118"/>
      <c r="G96" s="53"/>
      <c r="H96" s="53"/>
      <c r="I96" s="53"/>
      <c r="J96" s="53"/>
      <c r="K96" s="120"/>
      <c r="L96" s="121"/>
      <c r="M96" s="53"/>
      <c r="N96" s="53"/>
      <c r="O96" s="53"/>
      <c r="P96" s="53"/>
      <c r="Q96" s="53"/>
      <c r="R96" s="53"/>
    </row>
    <row r="97" spans="1:18" x14ac:dyDescent="0.2">
      <c r="A97" s="47"/>
      <c r="B97" s="80"/>
      <c r="C97" s="80"/>
      <c r="D97" s="53"/>
      <c r="E97" s="118"/>
      <c r="F97" s="118"/>
      <c r="G97" s="53"/>
      <c r="H97" s="53"/>
      <c r="I97" s="53"/>
      <c r="J97" s="53"/>
      <c r="K97" s="120"/>
      <c r="L97" s="121"/>
      <c r="M97" s="53"/>
      <c r="N97" s="53"/>
      <c r="O97" s="53"/>
      <c r="P97" s="53"/>
      <c r="Q97" s="53"/>
      <c r="R97" s="53"/>
    </row>
    <row r="98" spans="1:18" x14ac:dyDescent="0.2">
      <c r="A98" s="47"/>
      <c r="B98" s="80"/>
      <c r="C98" s="80"/>
      <c r="D98" s="53"/>
      <c r="E98" s="118"/>
      <c r="F98" s="118"/>
      <c r="G98" s="53"/>
      <c r="H98" s="53"/>
      <c r="I98" s="53"/>
      <c r="J98" s="53"/>
      <c r="K98" s="120"/>
      <c r="L98" s="121"/>
      <c r="M98" s="53"/>
      <c r="N98" s="53"/>
      <c r="O98" s="53"/>
      <c r="P98" s="53"/>
      <c r="Q98" s="53"/>
      <c r="R98" s="53"/>
    </row>
    <row r="99" spans="1:18" x14ac:dyDescent="0.2">
      <c r="A99" s="47"/>
      <c r="B99" s="80"/>
      <c r="C99" s="80"/>
      <c r="D99" s="53"/>
      <c r="E99" s="118"/>
      <c r="F99" s="118"/>
      <c r="G99" s="53"/>
      <c r="H99" s="53"/>
      <c r="I99" s="53"/>
      <c r="J99" s="53"/>
      <c r="K99" s="120"/>
      <c r="L99" s="121"/>
      <c r="M99" s="53"/>
      <c r="N99" s="53"/>
      <c r="O99" s="53"/>
      <c r="P99" s="53"/>
      <c r="Q99" s="53"/>
      <c r="R99" s="53"/>
    </row>
    <row r="100" spans="1:18" x14ac:dyDescent="0.2">
      <c r="A100" s="47"/>
      <c r="B100" s="80"/>
      <c r="C100" s="80"/>
      <c r="D100" s="53"/>
      <c r="E100" s="118"/>
      <c r="F100" s="118"/>
      <c r="G100" s="53"/>
      <c r="H100" s="53"/>
      <c r="I100" s="53"/>
      <c r="J100" s="53"/>
      <c r="K100" s="120"/>
      <c r="L100" s="121"/>
      <c r="M100" s="53"/>
      <c r="N100" s="53"/>
      <c r="O100" s="53"/>
      <c r="P100" s="53"/>
      <c r="Q100" s="53"/>
      <c r="R100" s="53"/>
    </row>
    <row r="101" spans="1:18" x14ac:dyDescent="0.2">
      <c r="A101" s="47"/>
      <c r="B101" s="80"/>
      <c r="C101" s="80"/>
      <c r="D101" s="53"/>
      <c r="E101" s="118"/>
      <c r="F101" s="118"/>
      <c r="G101" s="53"/>
      <c r="H101" s="53"/>
      <c r="I101" s="53"/>
      <c r="J101" s="53"/>
      <c r="K101" s="120"/>
      <c r="L101" s="121"/>
      <c r="M101" s="53"/>
      <c r="N101" s="53"/>
      <c r="O101" s="53"/>
      <c r="P101" s="53"/>
      <c r="Q101" s="53"/>
      <c r="R101" s="53"/>
    </row>
    <row r="102" spans="1:18" x14ac:dyDescent="0.2">
      <c r="A102" s="47"/>
      <c r="B102" s="80"/>
      <c r="C102" s="80"/>
      <c r="D102" s="53"/>
      <c r="E102" s="118"/>
      <c r="F102" s="118"/>
      <c r="G102" s="53"/>
      <c r="H102" s="53"/>
      <c r="I102" s="53"/>
      <c r="J102" s="53"/>
      <c r="K102" s="120"/>
      <c r="L102" s="121"/>
      <c r="M102" s="53"/>
      <c r="N102" s="53"/>
      <c r="O102" s="53"/>
      <c r="P102" s="53"/>
      <c r="Q102" s="53"/>
      <c r="R102" s="53"/>
    </row>
    <row r="103" spans="1:18" x14ac:dyDescent="0.2">
      <c r="A103" s="47"/>
      <c r="B103" s="80"/>
      <c r="C103" s="80"/>
      <c r="D103" s="53"/>
      <c r="E103" s="118"/>
      <c r="F103" s="118"/>
      <c r="G103" s="53"/>
      <c r="H103" s="53"/>
      <c r="I103" s="53"/>
      <c r="J103" s="53"/>
      <c r="K103" s="120"/>
      <c r="L103" s="121"/>
      <c r="M103" s="53"/>
      <c r="N103" s="53"/>
      <c r="O103" s="53"/>
      <c r="P103" s="53"/>
      <c r="Q103" s="53"/>
      <c r="R103" s="53"/>
    </row>
    <row r="104" spans="1:18" x14ac:dyDescent="0.2">
      <c r="A104" s="47"/>
      <c r="B104" s="80"/>
      <c r="C104" s="80"/>
      <c r="D104" s="53"/>
      <c r="E104" s="118"/>
      <c r="F104" s="118"/>
      <c r="G104" s="53"/>
      <c r="H104" s="53"/>
      <c r="I104" s="53"/>
      <c r="J104" s="53"/>
      <c r="K104" s="120"/>
      <c r="L104" s="121"/>
      <c r="M104" s="53"/>
      <c r="N104" s="53"/>
      <c r="O104" s="53"/>
      <c r="P104" s="53"/>
      <c r="Q104" s="53"/>
      <c r="R104" s="53"/>
    </row>
    <row r="105" spans="1:18" x14ac:dyDescent="0.2">
      <c r="A105" s="47"/>
      <c r="B105" s="80"/>
      <c r="C105" s="80"/>
      <c r="D105" s="53"/>
      <c r="E105" s="118"/>
      <c r="F105" s="118"/>
      <c r="G105" s="53"/>
      <c r="H105" s="53"/>
      <c r="I105" s="53"/>
      <c r="J105" s="53"/>
      <c r="K105" s="120"/>
      <c r="L105" s="121"/>
      <c r="M105" s="53"/>
      <c r="N105" s="53"/>
      <c r="O105" s="53"/>
      <c r="P105" s="53"/>
      <c r="Q105" s="53"/>
      <c r="R105" s="53"/>
    </row>
    <row r="106" spans="1:18" x14ac:dyDescent="0.2">
      <c r="A106" s="47"/>
      <c r="B106" s="80"/>
      <c r="C106" s="80"/>
      <c r="D106" s="53"/>
      <c r="E106" s="118"/>
      <c r="F106" s="118"/>
      <c r="G106" s="53"/>
      <c r="H106" s="53"/>
      <c r="I106" s="53"/>
      <c r="J106" s="53"/>
      <c r="K106" s="120"/>
      <c r="L106" s="121"/>
      <c r="M106" s="53"/>
      <c r="N106" s="53"/>
      <c r="O106" s="53"/>
      <c r="P106" s="53"/>
      <c r="Q106" s="53"/>
      <c r="R106" s="53"/>
    </row>
    <row r="107" spans="1:18" x14ac:dyDescent="0.2">
      <c r="A107" s="47"/>
      <c r="B107" s="80"/>
      <c r="C107" s="80"/>
      <c r="D107" s="53"/>
      <c r="E107" s="118"/>
      <c r="F107" s="118"/>
      <c r="G107" s="53"/>
      <c r="H107" s="53"/>
      <c r="I107" s="53"/>
      <c r="J107" s="53"/>
      <c r="K107" s="120"/>
      <c r="L107" s="121"/>
      <c r="M107" s="53"/>
      <c r="N107" s="53"/>
      <c r="O107" s="53"/>
      <c r="P107" s="53"/>
      <c r="Q107" s="53"/>
      <c r="R107" s="53"/>
    </row>
    <row r="108" spans="1:18" x14ac:dyDescent="0.2">
      <c r="A108" s="47"/>
      <c r="B108" s="80"/>
      <c r="C108" s="80"/>
      <c r="D108" s="53"/>
      <c r="E108" s="118"/>
      <c r="F108" s="118"/>
      <c r="G108" s="53"/>
      <c r="H108" s="53"/>
      <c r="I108" s="53"/>
      <c r="J108" s="53"/>
      <c r="K108" s="120"/>
      <c r="L108" s="121"/>
      <c r="M108" s="53"/>
      <c r="N108" s="53"/>
      <c r="O108" s="53"/>
      <c r="P108" s="53"/>
      <c r="Q108" s="53"/>
      <c r="R108" s="53"/>
    </row>
    <row r="109" spans="1:18" x14ac:dyDescent="0.2">
      <c r="A109" s="47"/>
      <c r="B109" s="80"/>
      <c r="C109" s="80"/>
      <c r="D109" s="53"/>
      <c r="E109" s="118"/>
      <c r="F109" s="118"/>
      <c r="G109" s="53"/>
      <c r="H109" s="53"/>
      <c r="I109" s="53"/>
      <c r="J109" s="53"/>
      <c r="K109" s="120"/>
      <c r="L109" s="121"/>
      <c r="M109" s="53"/>
      <c r="N109" s="53"/>
      <c r="O109" s="53"/>
      <c r="P109" s="53"/>
      <c r="Q109" s="53"/>
      <c r="R109" s="53"/>
    </row>
    <row r="110" spans="1:18" x14ac:dyDescent="0.2">
      <c r="A110" s="47"/>
      <c r="B110" s="80"/>
      <c r="C110" s="80"/>
      <c r="D110" s="53"/>
      <c r="E110" s="118"/>
      <c r="F110" s="118"/>
      <c r="G110" s="53"/>
      <c r="H110" s="53"/>
      <c r="I110" s="53"/>
      <c r="J110" s="53"/>
      <c r="K110" s="120"/>
      <c r="L110" s="121"/>
      <c r="M110" s="53"/>
      <c r="N110" s="53"/>
      <c r="O110" s="53"/>
      <c r="P110" s="53"/>
      <c r="Q110" s="53"/>
      <c r="R110" s="53"/>
    </row>
    <row r="111" spans="1:18" x14ac:dyDescent="0.2">
      <c r="A111" s="47"/>
      <c r="B111" s="80"/>
      <c r="C111" s="80"/>
      <c r="D111" s="53"/>
      <c r="E111" s="118"/>
      <c r="F111" s="118"/>
      <c r="G111" s="53"/>
      <c r="H111" s="53"/>
      <c r="I111" s="53"/>
      <c r="J111" s="53"/>
      <c r="K111" s="120"/>
      <c r="L111" s="121"/>
      <c r="M111" s="53"/>
      <c r="N111" s="53"/>
      <c r="O111" s="53"/>
      <c r="P111" s="53"/>
      <c r="Q111" s="53"/>
      <c r="R111" s="53"/>
    </row>
    <row r="112" spans="1:18" x14ac:dyDescent="0.2">
      <c r="A112" s="47"/>
      <c r="B112" s="80"/>
      <c r="C112" s="80"/>
      <c r="D112" s="53"/>
      <c r="E112" s="118"/>
      <c r="F112" s="118"/>
      <c r="G112" s="53"/>
      <c r="H112" s="53"/>
      <c r="I112" s="53"/>
      <c r="J112" s="53"/>
      <c r="K112" s="120"/>
      <c r="L112" s="121"/>
      <c r="M112" s="53"/>
      <c r="N112" s="53"/>
      <c r="O112" s="53"/>
      <c r="P112" s="53"/>
      <c r="Q112" s="53"/>
      <c r="R112" s="53"/>
    </row>
    <row r="113" spans="1:18" x14ac:dyDescent="0.2">
      <c r="A113" s="47"/>
      <c r="B113" s="80"/>
      <c r="C113" s="80"/>
      <c r="D113" s="53"/>
      <c r="E113" s="118"/>
      <c r="F113" s="118"/>
      <c r="G113" s="53"/>
      <c r="H113" s="53"/>
      <c r="I113" s="53"/>
      <c r="J113" s="53"/>
      <c r="K113" s="120"/>
      <c r="L113" s="121"/>
      <c r="M113" s="53"/>
      <c r="N113" s="53"/>
      <c r="O113" s="53"/>
      <c r="P113" s="53"/>
      <c r="Q113" s="53"/>
      <c r="R113" s="53"/>
    </row>
    <row r="114" spans="1:18" ht="15" x14ac:dyDescent="0.25">
      <c r="A114" s="47"/>
      <c r="B114" s="176"/>
      <c r="C114" s="176"/>
      <c r="D114" s="53"/>
      <c r="E114" s="118"/>
      <c r="F114" s="118"/>
      <c r="G114" s="53"/>
      <c r="H114" s="53"/>
      <c r="I114" s="53"/>
      <c r="J114" s="53"/>
      <c r="K114" s="120"/>
      <c r="L114" s="121"/>
      <c r="M114" s="53"/>
      <c r="N114" s="53"/>
      <c r="O114" s="53"/>
      <c r="P114" s="53"/>
      <c r="Q114" s="53"/>
      <c r="R114" s="53"/>
    </row>
    <row r="115" spans="1:18" x14ac:dyDescent="0.2">
      <c r="A115" s="47"/>
      <c r="B115" s="177"/>
      <c r="C115" s="177"/>
      <c r="D115" s="53"/>
      <c r="E115" s="118"/>
      <c r="F115" s="118"/>
      <c r="G115" s="53"/>
      <c r="H115" s="53"/>
      <c r="I115" s="53"/>
      <c r="J115" s="53"/>
      <c r="K115" s="120"/>
      <c r="L115" s="121"/>
      <c r="M115" s="53"/>
      <c r="N115" s="53"/>
      <c r="O115" s="53"/>
      <c r="P115" s="53"/>
      <c r="Q115" s="53"/>
      <c r="R115" s="53"/>
    </row>
    <row r="116" spans="1:18" x14ac:dyDescent="0.2">
      <c r="A116" s="47"/>
      <c r="B116" s="168"/>
      <c r="C116" s="169"/>
      <c r="D116" s="53"/>
      <c r="E116" s="118"/>
      <c r="F116" s="118"/>
      <c r="G116" s="53"/>
      <c r="H116" s="53"/>
      <c r="I116" s="53"/>
      <c r="J116" s="53"/>
      <c r="K116" s="120"/>
      <c r="L116" s="121"/>
      <c r="M116" s="53"/>
      <c r="N116" s="53"/>
      <c r="O116" s="53"/>
      <c r="P116" s="53"/>
      <c r="Q116" s="53"/>
      <c r="R116" s="53"/>
    </row>
    <row r="117" spans="1:18" x14ac:dyDescent="0.2">
      <c r="A117" s="47"/>
      <c r="B117" s="170"/>
      <c r="C117" s="169"/>
      <c r="D117" s="53"/>
      <c r="E117" s="118"/>
      <c r="F117" s="118"/>
      <c r="G117" s="53"/>
      <c r="H117" s="53"/>
      <c r="I117" s="53"/>
      <c r="J117" s="53"/>
      <c r="K117" s="120"/>
      <c r="L117" s="121"/>
      <c r="M117" s="53"/>
      <c r="N117" s="53"/>
      <c r="O117" s="53"/>
      <c r="P117" s="53"/>
      <c r="Q117" s="53"/>
      <c r="R117" s="53"/>
    </row>
    <row r="118" spans="1:18" x14ac:dyDescent="0.2">
      <c r="A118" s="47"/>
      <c r="B118" s="171"/>
      <c r="C118" s="172"/>
      <c r="D118" s="53"/>
      <c r="E118" s="118"/>
      <c r="F118" s="118"/>
      <c r="G118" s="53"/>
      <c r="H118" s="53"/>
      <c r="I118" s="53"/>
      <c r="J118" s="53"/>
      <c r="K118" s="120"/>
      <c r="L118" s="121"/>
      <c r="M118" s="53"/>
      <c r="N118" s="53"/>
      <c r="O118" s="53"/>
      <c r="P118" s="53"/>
      <c r="Q118" s="53"/>
      <c r="R118" s="53"/>
    </row>
    <row r="119" spans="1:18" x14ac:dyDescent="0.2">
      <c r="A119" s="47"/>
      <c r="B119" s="173"/>
      <c r="C119" s="172"/>
      <c r="D119" s="53"/>
      <c r="E119" s="118"/>
      <c r="F119" s="118"/>
      <c r="G119" s="53"/>
      <c r="H119" s="53"/>
      <c r="I119" s="53"/>
      <c r="J119" s="53"/>
      <c r="K119" s="120"/>
      <c r="L119" s="121"/>
      <c r="M119" s="53"/>
      <c r="N119" s="53"/>
      <c r="O119" s="53"/>
      <c r="P119" s="53"/>
      <c r="Q119" s="53"/>
      <c r="R119" s="53"/>
    </row>
    <row r="120" spans="1:18" x14ac:dyDescent="0.2">
      <c r="A120" s="47"/>
      <c r="B120" s="174"/>
      <c r="C120" s="172"/>
      <c r="D120" s="53"/>
      <c r="E120" s="118"/>
      <c r="F120" s="118"/>
      <c r="G120" s="53"/>
      <c r="H120" s="53"/>
      <c r="I120" s="53"/>
      <c r="J120" s="53"/>
      <c r="K120" s="120"/>
      <c r="L120" s="121"/>
      <c r="M120" s="53"/>
      <c r="N120" s="53"/>
      <c r="O120" s="53"/>
      <c r="P120" s="53"/>
      <c r="Q120" s="53"/>
      <c r="R120" s="53"/>
    </row>
    <row r="121" spans="1:18" x14ac:dyDescent="0.2">
      <c r="A121" s="47"/>
      <c r="B121" s="175"/>
      <c r="C121" s="172"/>
      <c r="D121" s="53"/>
      <c r="E121" s="118"/>
      <c r="F121" s="118"/>
      <c r="G121" s="53"/>
      <c r="H121" s="53"/>
      <c r="I121" s="53"/>
      <c r="J121" s="53"/>
      <c r="K121" s="120"/>
      <c r="L121" s="121"/>
      <c r="M121" s="53"/>
      <c r="N121" s="53"/>
      <c r="O121" s="53"/>
      <c r="P121" s="53"/>
      <c r="Q121" s="53"/>
      <c r="R121" s="53"/>
    </row>
    <row r="122" spans="1:18" x14ac:dyDescent="0.2">
      <c r="A122" s="47"/>
      <c r="B122" s="173"/>
      <c r="C122" s="172"/>
      <c r="D122" s="53"/>
      <c r="E122" s="118"/>
      <c r="F122" s="118"/>
      <c r="G122" s="53"/>
      <c r="H122" s="53"/>
      <c r="I122" s="53"/>
      <c r="J122" s="53"/>
      <c r="K122" s="120"/>
      <c r="L122" s="121"/>
      <c r="M122" s="53"/>
      <c r="N122" s="53"/>
      <c r="O122" s="53"/>
      <c r="P122" s="53"/>
      <c r="Q122" s="53"/>
      <c r="R122" s="53"/>
    </row>
    <row r="123" spans="1:18" x14ac:dyDescent="0.2">
      <c r="A123" s="47"/>
      <c r="B123" s="173"/>
      <c r="C123" s="172"/>
      <c r="D123" s="53"/>
      <c r="E123" s="118"/>
      <c r="F123" s="118"/>
      <c r="G123" s="53"/>
      <c r="H123" s="53"/>
      <c r="I123" s="53"/>
      <c r="J123" s="53"/>
      <c r="K123" s="120"/>
      <c r="L123" s="121"/>
      <c r="M123" s="53"/>
      <c r="N123" s="53"/>
      <c r="O123" s="53"/>
      <c r="P123" s="53"/>
      <c r="Q123" s="53"/>
      <c r="R123" s="53"/>
    </row>
    <row r="124" spans="1:18" x14ac:dyDescent="0.2">
      <c r="A124" s="47"/>
      <c r="B124" s="172"/>
      <c r="C124" s="173"/>
      <c r="D124" s="53"/>
      <c r="E124" s="118"/>
      <c r="F124" s="118"/>
      <c r="G124" s="53"/>
      <c r="H124" s="53"/>
      <c r="I124" s="53"/>
      <c r="J124" s="53"/>
      <c r="K124" s="120"/>
      <c r="L124" s="121"/>
      <c r="M124" s="53"/>
      <c r="N124" s="53"/>
      <c r="O124" s="53"/>
      <c r="P124" s="53"/>
      <c r="Q124" s="53"/>
      <c r="R124" s="53"/>
    </row>
    <row r="125" spans="1:18" x14ac:dyDescent="0.2">
      <c r="A125" s="47"/>
      <c r="B125" s="173"/>
      <c r="C125" s="173"/>
      <c r="D125" s="53"/>
      <c r="E125" s="118"/>
      <c r="F125" s="118"/>
      <c r="G125" s="53"/>
      <c r="H125" s="53"/>
      <c r="I125" s="53"/>
      <c r="J125" s="53"/>
      <c r="K125" s="120"/>
      <c r="L125" s="121"/>
      <c r="M125" s="53"/>
      <c r="N125" s="53"/>
      <c r="O125" s="53"/>
      <c r="P125" s="53"/>
      <c r="Q125" s="53"/>
      <c r="R125" s="53"/>
    </row>
    <row r="126" spans="1:18" x14ac:dyDescent="0.2">
      <c r="A126" s="47"/>
      <c r="B126" s="173"/>
      <c r="C126" s="172"/>
      <c r="D126" s="53"/>
      <c r="E126" s="118"/>
      <c r="F126" s="118"/>
      <c r="G126" s="53"/>
      <c r="H126" s="53"/>
      <c r="I126" s="53"/>
      <c r="J126" s="53"/>
      <c r="K126" s="120"/>
      <c r="L126" s="121"/>
      <c r="M126" s="53"/>
      <c r="N126" s="53"/>
      <c r="O126" s="53"/>
      <c r="P126" s="53"/>
      <c r="Q126" s="53"/>
      <c r="R126" s="53"/>
    </row>
    <row r="127" spans="1:18" x14ac:dyDescent="0.2">
      <c r="A127" s="47"/>
      <c r="B127" s="173"/>
      <c r="C127" s="172"/>
      <c r="D127" s="53"/>
      <c r="E127" s="118"/>
      <c r="F127" s="118"/>
      <c r="G127" s="53"/>
      <c r="H127" s="53"/>
      <c r="I127" s="53"/>
      <c r="J127" s="53"/>
      <c r="K127" s="120"/>
      <c r="L127" s="121"/>
      <c r="M127" s="53"/>
      <c r="N127" s="53"/>
      <c r="O127" s="53"/>
      <c r="P127" s="53"/>
      <c r="Q127" s="53"/>
      <c r="R127" s="53"/>
    </row>
    <row r="128" spans="1:18" x14ac:dyDescent="0.2">
      <c r="A128" s="184" t="s">
        <v>77</v>
      </c>
      <c r="B128" s="173"/>
      <c r="C128" s="172"/>
      <c r="D128" s="53"/>
      <c r="E128" s="118"/>
      <c r="F128" s="118"/>
      <c r="G128" s="53"/>
      <c r="H128" s="53"/>
      <c r="I128" s="53"/>
      <c r="J128" s="53"/>
      <c r="K128" s="120"/>
      <c r="L128" s="121"/>
      <c r="M128" s="53"/>
      <c r="N128" s="53"/>
      <c r="O128" s="53"/>
      <c r="P128" s="53"/>
      <c r="Q128" s="53"/>
      <c r="R128" s="53"/>
    </row>
    <row r="129" spans="1:18" x14ac:dyDescent="0.2">
      <c r="A129" s="47"/>
      <c r="B129" s="173"/>
      <c r="C129" s="172"/>
      <c r="D129" s="53"/>
      <c r="E129" s="118"/>
      <c r="F129" s="118"/>
      <c r="G129" s="53"/>
      <c r="H129" s="53"/>
      <c r="I129" s="53"/>
      <c r="J129" s="53"/>
      <c r="K129" s="120"/>
      <c r="L129" s="121"/>
      <c r="M129" s="53"/>
      <c r="N129" s="53"/>
      <c r="O129" s="53"/>
      <c r="P129" s="53"/>
      <c r="Q129" s="53"/>
      <c r="R129" s="53"/>
    </row>
    <row r="130" spans="1:18" x14ac:dyDescent="0.2">
      <c r="A130" s="47"/>
      <c r="B130" s="169"/>
      <c r="C130" s="172"/>
      <c r="D130" s="53"/>
      <c r="E130" s="118"/>
      <c r="F130" s="118"/>
      <c r="G130" s="53"/>
      <c r="H130" s="53"/>
      <c r="I130" s="53"/>
      <c r="J130" s="53"/>
      <c r="K130" s="120"/>
      <c r="L130" s="121"/>
      <c r="M130" s="53"/>
      <c r="N130" s="53"/>
      <c r="O130" s="53"/>
      <c r="P130" s="53"/>
      <c r="Q130" s="53"/>
      <c r="R130" s="53"/>
    </row>
    <row r="131" spans="1:18" x14ac:dyDescent="0.2">
      <c r="A131" s="47"/>
      <c r="B131" s="36"/>
      <c r="C131" s="36"/>
      <c r="M131" s="53"/>
      <c r="N131" s="53"/>
      <c r="O131" s="53"/>
      <c r="P131" s="53"/>
      <c r="Q131" s="53"/>
      <c r="R131" s="53"/>
    </row>
    <row r="132" spans="1:18" x14ac:dyDescent="0.2">
      <c r="A132" s="47"/>
      <c r="B132" s="36"/>
      <c r="C132" s="36"/>
      <c r="M132" s="53"/>
      <c r="N132" s="53"/>
      <c r="O132" s="53"/>
      <c r="P132" s="53"/>
      <c r="Q132" s="53"/>
      <c r="R132" s="53"/>
    </row>
    <row r="133" spans="1:18" x14ac:dyDescent="0.2">
      <c r="A133" s="47"/>
      <c r="B133" s="36"/>
      <c r="C133" s="36"/>
      <c r="P133" s="53"/>
      <c r="Q133" s="53"/>
      <c r="R133" s="53"/>
    </row>
    <row r="134" spans="1:18" x14ac:dyDescent="0.2">
      <c r="A134" s="47"/>
      <c r="B134" s="36"/>
      <c r="C134" s="36"/>
      <c r="P134" s="53"/>
      <c r="Q134" s="53"/>
      <c r="R134" s="53"/>
    </row>
    <row r="135" spans="1:18" x14ac:dyDescent="0.2">
      <c r="A135" s="47"/>
      <c r="B135" s="36"/>
      <c r="C135" s="36"/>
      <c r="P135" s="53"/>
      <c r="Q135" s="53"/>
      <c r="R135" s="53"/>
    </row>
    <row r="136" spans="1:18" x14ac:dyDescent="0.2">
      <c r="A136" s="47"/>
      <c r="B136" s="36"/>
      <c r="C136" s="36"/>
      <c r="P136" s="53"/>
      <c r="Q136" s="53"/>
      <c r="R136" s="53"/>
    </row>
    <row r="137" spans="1:18" x14ac:dyDescent="0.2">
      <c r="A137" s="47"/>
      <c r="B137" s="36"/>
      <c r="C137" s="36"/>
      <c r="P137" s="53"/>
      <c r="Q137" s="53"/>
      <c r="R137" s="53"/>
    </row>
    <row r="138" spans="1:18" x14ac:dyDescent="0.2">
      <c r="A138" s="47"/>
      <c r="B138" s="36"/>
      <c r="C138" s="36"/>
      <c r="P138" s="53"/>
      <c r="Q138" s="53"/>
      <c r="R138" s="53"/>
    </row>
    <row r="139" spans="1:18" x14ac:dyDescent="0.2">
      <c r="A139" s="47"/>
      <c r="B139" s="36"/>
      <c r="C139" s="36"/>
      <c r="P139" s="53"/>
      <c r="Q139" s="53"/>
      <c r="R139" s="53"/>
    </row>
    <row r="140" spans="1:18" x14ac:dyDescent="0.2">
      <c r="A140" s="47"/>
      <c r="B140" s="36"/>
      <c r="C140" s="36"/>
      <c r="P140" s="53"/>
      <c r="Q140" s="53"/>
      <c r="R140" s="53"/>
    </row>
    <row r="141" spans="1:18" x14ac:dyDescent="0.2">
      <c r="A141" s="47"/>
      <c r="B141" s="36"/>
      <c r="C141" s="36"/>
      <c r="P141" s="53"/>
      <c r="Q141" s="53"/>
      <c r="R141" s="53"/>
    </row>
    <row r="142" spans="1:18" x14ac:dyDescent="0.2">
      <c r="A142" s="47"/>
      <c r="B142" s="36"/>
      <c r="C142" s="36"/>
      <c r="P142" s="53"/>
      <c r="Q142" s="53"/>
      <c r="R142" s="53"/>
    </row>
    <row r="143" spans="1:18" x14ac:dyDescent="0.2">
      <c r="A143" s="47"/>
      <c r="B143" s="36"/>
      <c r="C143" s="36"/>
      <c r="P143" s="53"/>
      <c r="Q143" s="53"/>
      <c r="R143" s="53"/>
    </row>
    <row r="144" spans="1:18" x14ac:dyDescent="0.2">
      <c r="A144" s="47"/>
      <c r="B144" s="36"/>
      <c r="C144" s="36"/>
      <c r="P144" s="53"/>
      <c r="Q144" s="53"/>
      <c r="R144" s="53"/>
    </row>
    <row r="145" spans="1:18" x14ac:dyDescent="0.2">
      <c r="A145" s="47"/>
      <c r="B145" s="36"/>
      <c r="C145" s="36"/>
      <c r="P145" s="53"/>
      <c r="Q145" s="53"/>
      <c r="R145" s="53"/>
    </row>
    <row r="146" spans="1:18" x14ac:dyDescent="0.2">
      <c r="A146" s="47"/>
      <c r="B146" s="36"/>
      <c r="C146" s="36"/>
      <c r="P146" s="53"/>
      <c r="Q146" s="53"/>
      <c r="R146" s="53"/>
    </row>
    <row r="147" spans="1:18" x14ac:dyDescent="0.2">
      <c r="A147" s="47"/>
      <c r="B147" s="36"/>
      <c r="C147" s="36"/>
      <c r="P147" s="53"/>
      <c r="Q147" s="53"/>
      <c r="R147" s="53"/>
    </row>
    <row r="148" spans="1:18" x14ac:dyDescent="0.2">
      <c r="A148" s="47"/>
      <c r="B148" s="36"/>
      <c r="C148" s="36"/>
      <c r="P148" s="53"/>
      <c r="Q148" s="53"/>
      <c r="R148" s="53"/>
    </row>
    <row r="149" spans="1:18" x14ac:dyDescent="0.2">
      <c r="A149" s="47"/>
      <c r="B149" s="36"/>
      <c r="C149" s="36"/>
      <c r="P149" s="53"/>
      <c r="Q149" s="53"/>
      <c r="R149" s="53"/>
    </row>
    <row r="150" spans="1:18" x14ac:dyDescent="0.2">
      <c r="A150" s="47"/>
      <c r="B150" s="36"/>
      <c r="C150" s="36"/>
      <c r="P150" s="53"/>
      <c r="Q150" s="53"/>
      <c r="R150" s="53"/>
    </row>
    <row r="151" spans="1:18" x14ac:dyDescent="0.2">
      <c r="A151" s="47"/>
      <c r="B151" s="36"/>
      <c r="C151" s="36"/>
      <c r="P151" s="53"/>
      <c r="Q151" s="53"/>
      <c r="R151" s="53"/>
    </row>
    <row r="152" spans="1:18" x14ac:dyDescent="0.2">
      <c r="A152" s="47"/>
      <c r="B152" s="36"/>
      <c r="C152" s="36"/>
      <c r="P152" s="53"/>
      <c r="Q152" s="53"/>
      <c r="R152" s="53"/>
    </row>
    <row r="153" spans="1:18" x14ac:dyDescent="0.2">
      <c r="B153" s="36"/>
      <c r="C153" s="36"/>
      <c r="P153" s="53"/>
      <c r="Q153" s="53"/>
      <c r="R153" s="53"/>
    </row>
    <row r="154" spans="1:18" x14ac:dyDescent="0.2">
      <c r="B154" s="36"/>
      <c r="C154" s="36"/>
      <c r="P154" s="53"/>
      <c r="Q154" s="53"/>
      <c r="R154" s="53"/>
    </row>
    <row r="155" spans="1:18" x14ac:dyDescent="0.2">
      <c r="B155" s="36"/>
      <c r="C155" s="36"/>
      <c r="P155" s="53"/>
      <c r="Q155" s="53"/>
      <c r="R155" s="53"/>
    </row>
    <row r="156" spans="1:18" x14ac:dyDescent="0.2">
      <c r="P156" s="53"/>
      <c r="Q156" s="53"/>
      <c r="R156" s="53"/>
    </row>
    <row r="157" spans="1:18" x14ac:dyDescent="0.2">
      <c r="P157" s="53"/>
      <c r="Q157" s="53"/>
      <c r="R157" s="53"/>
    </row>
    <row r="158" spans="1:18" x14ac:dyDescent="0.2">
      <c r="P158" s="53"/>
      <c r="Q158" s="53"/>
      <c r="R158" s="53"/>
    </row>
    <row r="159" spans="1:18" x14ac:dyDescent="0.2">
      <c r="P159" s="53"/>
      <c r="Q159" s="53"/>
      <c r="R159" s="53"/>
    </row>
    <row r="160" spans="1:18" x14ac:dyDescent="0.2">
      <c r="P160" s="53"/>
      <c r="Q160" s="53"/>
      <c r="R160" s="53"/>
    </row>
    <row r="161" spans="16:18" x14ac:dyDescent="0.2">
      <c r="P161" s="53"/>
      <c r="Q161" s="53"/>
      <c r="R161" s="53"/>
    </row>
    <row r="162" spans="16:18" x14ac:dyDescent="0.2">
      <c r="P162" s="53"/>
      <c r="Q162" s="53"/>
      <c r="R162" s="53"/>
    </row>
    <row r="163" spans="16:18" x14ac:dyDescent="0.2">
      <c r="P163" s="53"/>
      <c r="Q163" s="53"/>
      <c r="R163" s="53"/>
    </row>
    <row r="164" spans="16:18" x14ac:dyDescent="0.2">
      <c r="P164" s="53"/>
      <c r="Q164" s="53"/>
      <c r="R164" s="53"/>
    </row>
    <row r="165" spans="16:18" x14ac:dyDescent="0.2">
      <c r="P165" s="53"/>
      <c r="Q165" s="53"/>
      <c r="R165" s="53"/>
    </row>
    <row r="166" spans="16:18" x14ac:dyDescent="0.2">
      <c r="P166" s="53"/>
      <c r="Q166" s="53"/>
      <c r="R166" s="53"/>
    </row>
    <row r="167" spans="16:18" x14ac:dyDescent="0.2">
      <c r="P167" s="53"/>
      <c r="Q167" s="53"/>
      <c r="R167" s="53"/>
    </row>
    <row r="168" spans="16:18" x14ac:dyDescent="0.2">
      <c r="P168" s="53"/>
      <c r="Q168" s="53"/>
      <c r="R168" s="53"/>
    </row>
    <row r="169" spans="16:18" x14ac:dyDescent="0.2">
      <c r="P169" s="53"/>
      <c r="Q169" s="53"/>
      <c r="R169" s="53"/>
    </row>
    <row r="170" spans="16:18" x14ac:dyDescent="0.2">
      <c r="P170" s="53"/>
      <c r="Q170" s="53"/>
      <c r="R170" s="53"/>
    </row>
    <row r="171" spans="16:18" x14ac:dyDescent="0.2">
      <c r="P171" s="53"/>
      <c r="Q171" s="53"/>
      <c r="R171" s="53"/>
    </row>
    <row r="172" spans="16:18" x14ac:dyDescent="0.2">
      <c r="P172" s="53"/>
      <c r="Q172" s="53"/>
      <c r="R172" s="53"/>
    </row>
    <row r="173" spans="16:18" x14ac:dyDescent="0.2">
      <c r="P173" s="53"/>
      <c r="Q173" s="53"/>
      <c r="R173" s="53"/>
    </row>
    <row r="174" spans="16:18" x14ac:dyDescent="0.2">
      <c r="P174" s="53"/>
      <c r="Q174" s="53"/>
      <c r="R174" s="53"/>
    </row>
    <row r="175" spans="16:18" x14ac:dyDescent="0.2">
      <c r="P175" s="53"/>
      <c r="Q175" s="53"/>
      <c r="R175" s="53"/>
    </row>
    <row r="176" spans="16:18" x14ac:dyDescent="0.2">
      <c r="P176" s="53"/>
      <c r="Q176" s="53"/>
      <c r="R176" s="53"/>
    </row>
    <row r="177" spans="16:18" x14ac:dyDescent="0.2">
      <c r="P177" s="53"/>
      <c r="Q177" s="53"/>
      <c r="R177" s="53"/>
    </row>
    <row r="178" spans="16:18" x14ac:dyDescent="0.2">
      <c r="P178" s="53"/>
      <c r="Q178" s="53"/>
      <c r="R178" s="53"/>
    </row>
    <row r="179" spans="16:18" x14ac:dyDescent="0.2">
      <c r="P179" s="53"/>
      <c r="Q179" s="53"/>
      <c r="R179" s="53"/>
    </row>
    <row r="180" spans="16:18" x14ac:dyDescent="0.2">
      <c r="P180" s="53"/>
      <c r="Q180" s="53"/>
      <c r="R180" s="53"/>
    </row>
    <row r="181" spans="16:18" x14ac:dyDescent="0.2">
      <c r="P181" s="53"/>
      <c r="Q181" s="53"/>
      <c r="R181" s="53"/>
    </row>
    <row r="182" spans="16:18" x14ac:dyDescent="0.2">
      <c r="P182" s="53"/>
      <c r="Q182" s="53"/>
      <c r="R182" s="53"/>
    </row>
    <row r="183" spans="16:18" x14ac:dyDescent="0.2">
      <c r="P183" s="53"/>
      <c r="Q183" s="53"/>
      <c r="R183" s="53"/>
    </row>
    <row r="184" spans="16:18" x14ac:dyDescent="0.2">
      <c r="P184" s="53"/>
      <c r="Q184" s="53"/>
      <c r="R184" s="53"/>
    </row>
    <row r="185" spans="16:18" x14ac:dyDescent="0.2">
      <c r="P185" s="53"/>
      <c r="Q185" s="53"/>
      <c r="R185" s="53"/>
    </row>
    <row r="186" spans="16:18" x14ac:dyDescent="0.2">
      <c r="P186" s="53"/>
      <c r="Q186" s="53"/>
      <c r="R186" s="53"/>
    </row>
    <row r="187" spans="16:18" x14ac:dyDescent="0.2">
      <c r="P187" s="53"/>
      <c r="Q187" s="53"/>
      <c r="R187" s="53"/>
    </row>
    <row r="188" spans="16:18" x14ac:dyDescent="0.2">
      <c r="P188" s="53"/>
      <c r="Q188" s="53"/>
      <c r="R188" s="53"/>
    </row>
    <row r="189" spans="16:18" x14ac:dyDescent="0.2">
      <c r="P189" s="53"/>
      <c r="Q189" s="53"/>
      <c r="R189" s="53"/>
    </row>
    <row r="190" spans="16:18" x14ac:dyDescent="0.2">
      <c r="P190" s="53"/>
      <c r="Q190" s="53"/>
      <c r="R190" s="53"/>
    </row>
  </sheetData>
  <sheetProtection formatCells="0" formatColumns="0" formatRows="0" insertColumns="0" insertRows="0" insertHyperlinks="0" deleteColumns="0" deleteRows="0" sort="0" autoFilter="0" pivotTables="0"/>
  <mergeCells count="95">
    <mergeCell ref="M64:O67"/>
    <mergeCell ref="M68:O69"/>
    <mergeCell ref="J58:J60"/>
    <mergeCell ref="K58:L60"/>
    <mergeCell ref="M50:M51"/>
    <mergeCell ref="N50:O51"/>
    <mergeCell ref="M58:M59"/>
    <mergeCell ref="N58:O59"/>
    <mergeCell ref="J53:J54"/>
    <mergeCell ref="J55:J56"/>
    <mergeCell ref="K51:L51"/>
    <mergeCell ref="K55:K56"/>
    <mergeCell ref="M56:O57"/>
    <mergeCell ref="L53:L54"/>
    <mergeCell ref="L55:L56"/>
    <mergeCell ref="E5:G5"/>
    <mergeCell ref="E6:G6"/>
    <mergeCell ref="B5:C5"/>
    <mergeCell ref="B7:C7"/>
    <mergeCell ref="B8:C8"/>
    <mergeCell ref="E7:H7"/>
    <mergeCell ref="E3:H3"/>
    <mergeCell ref="E4:H4"/>
    <mergeCell ref="G61:H61"/>
    <mergeCell ref="J43:L43"/>
    <mergeCell ref="J44:L47"/>
    <mergeCell ref="B50:H51"/>
    <mergeCell ref="B52:H53"/>
    <mergeCell ref="B54:H55"/>
    <mergeCell ref="K53:K54"/>
    <mergeCell ref="K50:L50"/>
    <mergeCell ref="E48:H49"/>
    <mergeCell ref="E43:G43"/>
    <mergeCell ref="E44:G44"/>
    <mergeCell ref="E47:G47"/>
    <mergeCell ref="B45:C45"/>
    <mergeCell ref="B46:C46"/>
    <mergeCell ref="B47:C47"/>
    <mergeCell ref="B48:C48"/>
    <mergeCell ref="J4:L4"/>
    <mergeCell ref="J7:L7"/>
    <mergeCell ref="J8:L9"/>
    <mergeCell ref="J10:L12"/>
    <mergeCell ref="J13:L15"/>
    <mergeCell ref="E46:G46"/>
    <mergeCell ref="B28:C28"/>
    <mergeCell ref="B27:C27"/>
    <mergeCell ref="B29:C29"/>
    <mergeCell ref="B30:C30"/>
    <mergeCell ref="B31:C31"/>
    <mergeCell ref="B32:C32"/>
    <mergeCell ref="B33:C33"/>
    <mergeCell ref="B36:C36"/>
    <mergeCell ref="E27:G27"/>
    <mergeCell ref="E33:G33"/>
    <mergeCell ref="B44:C44"/>
    <mergeCell ref="B41:C41"/>
    <mergeCell ref="J18:L19"/>
    <mergeCell ref="E34:G34"/>
    <mergeCell ref="E35:G35"/>
    <mergeCell ref="E36:G36"/>
    <mergeCell ref="B37:C37"/>
    <mergeCell ref="B38:C38"/>
    <mergeCell ref="B39:C39"/>
    <mergeCell ref="E38:G38"/>
    <mergeCell ref="E39:G39"/>
    <mergeCell ref="D16:E16"/>
    <mergeCell ref="B25:D25"/>
    <mergeCell ref="D9:E9"/>
    <mergeCell ref="D10:E10"/>
    <mergeCell ref="D11:E11"/>
    <mergeCell ref="D12:E12"/>
    <mergeCell ref="D19:E19"/>
    <mergeCell ref="D18:H18"/>
    <mergeCell ref="D13:E13"/>
    <mergeCell ref="D14:E14"/>
    <mergeCell ref="B9:C9"/>
    <mergeCell ref="G14:G15"/>
    <mergeCell ref="G11:G12"/>
    <mergeCell ref="B1:H1"/>
    <mergeCell ref="E42:G42"/>
    <mergeCell ref="E41:G41"/>
    <mergeCell ref="B42:C42"/>
    <mergeCell ref="B43:C43"/>
    <mergeCell ref="E37:G37"/>
    <mergeCell ref="E28:G28"/>
    <mergeCell ref="E29:G29"/>
    <mergeCell ref="E30:G30"/>
    <mergeCell ref="E31:G31"/>
    <mergeCell ref="E32:G32"/>
    <mergeCell ref="C2:D2"/>
    <mergeCell ref="G8:H8"/>
    <mergeCell ref="D15:E15"/>
    <mergeCell ref="B3:C3"/>
    <mergeCell ref="B4:C4"/>
  </mergeCells>
  <printOptions horizontalCentered="1" verticalCentered="1"/>
  <pageMargins left="0" right="0" top="0" bottom="0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1"/>
  <sheetViews>
    <sheetView showGridLines="0" tabSelected="1" zoomScaleNormal="100" workbookViewId="0">
      <selection activeCell="D12" sqref="D12"/>
    </sheetView>
  </sheetViews>
  <sheetFormatPr defaultRowHeight="12.75" x14ac:dyDescent="0.2"/>
  <cols>
    <col min="1" max="1" width="3" style="252" customWidth="1"/>
    <col min="2" max="2" width="28.42578125" style="252" customWidth="1"/>
    <col min="3" max="3" width="1" style="252" customWidth="1"/>
    <col min="4" max="4" width="15.7109375" style="252" customWidth="1"/>
    <col min="5" max="6" width="16.7109375" style="252" customWidth="1"/>
    <col min="7" max="7" width="16.7109375" style="346" customWidth="1"/>
    <col min="8" max="8" width="9.7109375" style="252" customWidth="1"/>
    <col min="9" max="10" width="9.140625" style="253"/>
    <col min="11" max="11" width="21.5703125" style="253" customWidth="1"/>
    <col min="12" max="12" width="13.85546875" style="253" customWidth="1"/>
    <col min="13" max="13" width="19" style="253" customWidth="1"/>
    <col min="14" max="14" width="14.5703125" style="253" customWidth="1"/>
    <col min="15" max="32" width="9.140625" style="253"/>
    <col min="33" max="16384" width="9.140625" style="252"/>
  </cols>
  <sheetData>
    <row r="1" spans="1:32" ht="20.25" x14ac:dyDescent="0.3">
      <c r="B1" s="571" t="s">
        <v>161</v>
      </c>
      <c r="C1" s="571"/>
      <c r="D1" s="571"/>
      <c r="E1" s="571"/>
      <c r="F1" s="571"/>
      <c r="G1" s="571"/>
      <c r="H1" s="571"/>
      <c r="I1" s="256"/>
      <c r="J1" s="376"/>
      <c r="K1" s="377" t="s">
        <v>168</v>
      </c>
      <c r="L1" s="378"/>
      <c r="M1" s="378" t="s">
        <v>182</v>
      </c>
      <c r="N1" s="378"/>
      <c r="O1" s="378"/>
      <c r="P1" s="379"/>
      <c r="Q1" s="256"/>
      <c r="R1" s="256"/>
      <c r="S1" s="256"/>
      <c r="T1" s="256"/>
      <c r="U1" s="256"/>
      <c r="V1" s="256"/>
    </row>
    <row r="2" spans="1:32" ht="19.5" thickBot="1" x14ac:dyDescent="0.35">
      <c r="A2" s="308"/>
      <c r="B2" s="341" t="s">
        <v>102</v>
      </c>
      <c r="C2" s="323"/>
      <c r="D2" s="322"/>
      <c r="E2" s="342" t="s">
        <v>98</v>
      </c>
      <c r="F2" s="321"/>
      <c r="G2" s="345"/>
      <c r="H2" s="320"/>
      <c r="I2" s="319"/>
      <c r="J2" s="380"/>
      <c r="K2" s="344"/>
      <c r="L2" s="344"/>
      <c r="M2" s="344"/>
      <c r="N2" s="344"/>
      <c r="O2" s="344"/>
      <c r="P2" s="381"/>
      <c r="Q2" s="353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</row>
    <row r="3" spans="1:32" ht="24.95" customHeight="1" x14ac:dyDescent="0.25">
      <c r="B3" s="354"/>
      <c r="C3" s="317" t="s">
        <v>77</v>
      </c>
      <c r="E3" s="354"/>
      <c r="I3" s="277"/>
      <c r="J3" s="380"/>
      <c r="K3" s="382" t="s">
        <v>162</v>
      </c>
      <c r="L3" s="382"/>
      <c r="M3" s="382"/>
      <c r="N3" s="344"/>
      <c r="O3" s="344"/>
      <c r="P3" s="381"/>
      <c r="Q3" s="353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</row>
    <row r="4" spans="1:32" x14ac:dyDescent="0.2">
      <c r="C4" s="317"/>
      <c r="H4" s="573"/>
      <c r="I4" s="277"/>
      <c r="J4" s="380"/>
      <c r="K4" s="344"/>
      <c r="L4" s="344"/>
      <c r="M4" s="344"/>
      <c r="N4" s="344"/>
      <c r="O4" s="344"/>
      <c r="P4" s="381"/>
      <c r="Q4" s="353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</row>
    <row r="5" spans="1:32" ht="6.75" customHeight="1" thickBot="1" x14ac:dyDescent="0.25">
      <c r="C5" s="317"/>
      <c r="H5" s="574"/>
      <c r="I5" s="277"/>
      <c r="J5" s="380"/>
      <c r="K5" s="344"/>
      <c r="L5" s="344"/>
      <c r="M5" s="344"/>
      <c r="N5" s="344"/>
      <c r="O5" s="344"/>
      <c r="P5" s="381"/>
      <c r="Q5" s="353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</row>
    <row r="6" spans="1:32" ht="12.75" customHeight="1" x14ac:dyDescent="0.2">
      <c r="C6" s="317"/>
      <c r="E6" s="318" t="s">
        <v>100</v>
      </c>
      <c r="G6" s="575" t="s">
        <v>105</v>
      </c>
      <c r="H6" s="579"/>
      <c r="I6" s="277"/>
      <c r="J6" s="380"/>
      <c r="K6" s="344"/>
      <c r="L6" s="344"/>
      <c r="M6" s="344"/>
      <c r="N6" s="344"/>
      <c r="O6" s="344"/>
      <c r="P6" s="381"/>
      <c r="Q6" s="353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</row>
    <row r="7" spans="1:32" x14ac:dyDescent="0.2">
      <c r="B7" s="316" t="s">
        <v>84</v>
      </c>
      <c r="C7" s="317"/>
      <c r="F7" s="262"/>
      <c r="G7" s="576"/>
      <c r="H7" s="580"/>
      <c r="I7" s="277"/>
      <c r="J7" s="380"/>
      <c r="K7" s="383"/>
      <c r="L7" s="344"/>
      <c r="M7" s="344"/>
      <c r="N7" s="344"/>
      <c r="O7" s="344"/>
      <c r="P7" s="381"/>
      <c r="Q7" s="353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</row>
    <row r="8" spans="1:32" ht="13.5" thickBot="1" x14ac:dyDescent="0.25">
      <c r="C8" s="288"/>
      <c r="D8" s="324" t="s">
        <v>142</v>
      </c>
      <c r="E8" s="578" t="s">
        <v>123</v>
      </c>
      <c r="F8" s="578"/>
      <c r="G8" s="577"/>
      <c r="H8" s="580"/>
      <c r="I8" s="277"/>
      <c r="J8" s="380"/>
      <c r="K8" s="383" t="s">
        <v>84</v>
      </c>
      <c r="L8" s="344"/>
      <c r="M8" s="344"/>
      <c r="N8" s="344"/>
      <c r="O8" s="344"/>
      <c r="P8" s="381"/>
      <c r="Q8" s="353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</row>
    <row r="9" spans="1:32" ht="15" customHeight="1" x14ac:dyDescent="0.2">
      <c r="B9" s="310" t="s">
        <v>78</v>
      </c>
      <c r="C9" s="282" t="s">
        <v>77</v>
      </c>
      <c r="D9" s="356"/>
      <c r="E9" s="562" t="s">
        <v>169</v>
      </c>
      <c r="F9" s="563"/>
      <c r="G9" s="396"/>
      <c r="H9" s="580"/>
      <c r="I9" s="277"/>
      <c r="J9" s="380"/>
      <c r="K9" s="514" t="s">
        <v>118</v>
      </c>
      <c r="L9" s="517">
        <v>0</v>
      </c>
      <c r="M9" s="520" t="s">
        <v>152</v>
      </c>
      <c r="N9" s="522">
        <f>L9/M11</f>
        <v>0</v>
      </c>
      <c r="O9" s="344"/>
      <c r="P9" s="381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</row>
    <row r="10" spans="1:32" ht="15" customHeight="1" x14ac:dyDescent="0.2">
      <c r="A10" s="364">
        <v>3</v>
      </c>
      <c r="B10" s="310" t="s">
        <v>79</v>
      </c>
      <c r="C10" s="282" t="s">
        <v>77</v>
      </c>
      <c r="D10" s="357">
        <v>0</v>
      </c>
      <c r="E10" s="555" t="s">
        <v>150</v>
      </c>
      <c r="F10" s="564"/>
      <c r="G10" s="355">
        <f>D10*4.33</f>
        <v>0</v>
      </c>
      <c r="H10" s="580"/>
      <c r="I10" s="277"/>
      <c r="J10" s="380"/>
      <c r="K10" s="515"/>
      <c r="L10" s="518"/>
      <c r="M10" s="521"/>
      <c r="N10" s="523"/>
      <c r="O10" s="344"/>
      <c r="P10" s="381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</row>
    <row r="11" spans="1:32" ht="15" customHeight="1" thickBot="1" x14ac:dyDescent="0.25">
      <c r="A11" s="364">
        <v>4</v>
      </c>
      <c r="B11" s="310" t="s">
        <v>120</v>
      </c>
      <c r="C11" s="282" t="s">
        <v>77</v>
      </c>
      <c r="D11" s="357">
        <v>0</v>
      </c>
      <c r="E11" s="555" t="s">
        <v>149</v>
      </c>
      <c r="F11" s="556"/>
      <c r="G11" s="355">
        <f>D11*2.167</f>
        <v>0</v>
      </c>
      <c r="H11" s="580"/>
      <c r="I11" s="277"/>
      <c r="J11" s="380"/>
      <c r="K11" s="516"/>
      <c r="L11" s="519"/>
      <c r="M11" s="343">
        <v>10</v>
      </c>
      <c r="N11" s="523"/>
      <c r="O11" s="344"/>
      <c r="P11" s="381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</row>
    <row r="12" spans="1:32" ht="15" customHeight="1" x14ac:dyDescent="0.2">
      <c r="A12" s="364">
        <v>5</v>
      </c>
      <c r="B12" s="310" t="s">
        <v>108</v>
      </c>
      <c r="C12" s="282"/>
      <c r="D12" s="357"/>
      <c r="E12" s="555" t="s">
        <v>148</v>
      </c>
      <c r="F12" s="556"/>
      <c r="G12" s="355">
        <f>D12*2</f>
        <v>0</v>
      </c>
      <c r="H12" s="580"/>
      <c r="I12" s="277"/>
      <c r="J12" s="380"/>
      <c r="K12" s="514" t="s">
        <v>153</v>
      </c>
      <c r="L12" s="517">
        <v>0</v>
      </c>
      <c r="M12" s="520" t="s">
        <v>152</v>
      </c>
      <c r="N12" s="522">
        <f>L12/M14</f>
        <v>0</v>
      </c>
      <c r="O12" s="344"/>
      <c r="P12" s="381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</row>
    <row r="13" spans="1:32" ht="15" customHeight="1" x14ac:dyDescent="0.2">
      <c r="A13" s="364">
        <v>6</v>
      </c>
      <c r="B13" s="310" t="s">
        <v>107</v>
      </c>
      <c r="C13" s="282"/>
      <c r="D13" s="357">
        <v>0</v>
      </c>
      <c r="E13" s="555" t="s">
        <v>147</v>
      </c>
      <c r="F13" s="556"/>
      <c r="G13" s="355">
        <f>D13</f>
        <v>0</v>
      </c>
      <c r="H13" s="580"/>
      <c r="I13" s="277"/>
      <c r="J13" s="380"/>
      <c r="K13" s="515"/>
      <c r="L13" s="518"/>
      <c r="M13" s="521"/>
      <c r="N13" s="523"/>
      <c r="O13" s="344"/>
      <c r="P13" s="381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</row>
    <row r="14" spans="1:32" ht="15" customHeight="1" thickBot="1" x14ac:dyDescent="0.25">
      <c r="A14" s="364">
        <v>1</v>
      </c>
      <c r="B14" s="310" t="s">
        <v>82</v>
      </c>
      <c r="C14" s="282" t="s">
        <v>77</v>
      </c>
      <c r="D14" s="357">
        <v>0</v>
      </c>
      <c r="E14" s="557" t="s">
        <v>146</v>
      </c>
      <c r="F14" s="556"/>
      <c r="G14" s="355">
        <f>D14/12</f>
        <v>0</v>
      </c>
      <c r="H14" s="580"/>
      <c r="I14" s="277"/>
      <c r="J14" s="380"/>
      <c r="K14" s="516"/>
      <c r="L14" s="519"/>
      <c r="M14" s="343">
        <v>12</v>
      </c>
      <c r="N14" s="523"/>
      <c r="O14" s="344"/>
      <c r="P14" s="381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</row>
    <row r="15" spans="1:32" ht="15" customHeight="1" x14ac:dyDescent="0.2">
      <c r="A15" s="364">
        <v>2</v>
      </c>
      <c r="B15" s="310" t="s">
        <v>83</v>
      </c>
      <c r="C15" s="282"/>
      <c r="D15" s="357">
        <v>0</v>
      </c>
      <c r="E15" s="338" t="s">
        <v>151</v>
      </c>
      <c r="F15" s="340">
        <v>40</v>
      </c>
      <c r="G15" s="355">
        <f>D15*F15*4.33</f>
        <v>0</v>
      </c>
      <c r="H15" s="580"/>
      <c r="I15" s="277"/>
      <c r="J15" s="380"/>
      <c r="K15" s="514" t="s">
        <v>154</v>
      </c>
      <c r="L15" s="517">
        <v>0</v>
      </c>
      <c r="M15" s="520" t="s">
        <v>152</v>
      </c>
      <c r="N15" s="522">
        <f>L15/M17</f>
        <v>0</v>
      </c>
      <c r="O15" s="344"/>
      <c r="P15" s="381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</row>
    <row r="16" spans="1:32" ht="15" customHeight="1" thickBot="1" x14ac:dyDescent="0.25">
      <c r="B16" s="309" t="s">
        <v>86</v>
      </c>
      <c r="C16" s="282" t="s">
        <v>77</v>
      </c>
      <c r="D16" s="397">
        <v>0</v>
      </c>
      <c r="E16" s="528"/>
      <c r="F16" s="529"/>
      <c r="G16" s="399"/>
      <c r="H16" s="580"/>
      <c r="I16" s="277"/>
      <c r="J16" s="380"/>
      <c r="K16" s="515"/>
      <c r="L16" s="518"/>
      <c r="M16" s="521"/>
      <c r="N16" s="523"/>
      <c r="O16" s="344"/>
      <c r="P16" s="381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</row>
    <row r="17" spans="2:32" ht="13.5" customHeight="1" thickBot="1" x14ac:dyDescent="0.25">
      <c r="B17" s="294" t="s">
        <v>77</v>
      </c>
      <c r="C17" s="299"/>
      <c r="D17" s="273"/>
      <c r="E17" s="393"/>
      <c r="F17" s="394" t="s">
        <v>157</v>
      </c>
      <c r="G17" s="395">
        <f>SUM(G9:G16)</f>
        <v>0</v>
      </c>
      <c r="H17" s="308" t="s">
        <v>77</v>
      </c>
      <c r="I17" s="277"/>
      <c r="J17" s="380"/>
      <c r="K17" s="516"/>
      <c r="L17" s="519"/>
      <c r="M17" s="343">
        <v>12</v>
      </c>
      <c r="N17" s="524"/>
      <c r="O17" s="344"/>
      <c r="P17" s="381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</row>
    <row r="18" spans="2:32" ht="21.95" customHeight="1" thickBot="1" x14ac:dyDescent="0.25">
      <c r="B18" s="534" t="s">
        <v>111</v>
      </c>
      <c r="C18" s="535"/>
      <c r="D18" s="535"/>
      <c r="E18" s="572"/>
      <c r="I18" s="277"/>
      <c r="J18" s="380"/>
      <c r="K18" s="344"/>
      <c r="L18" s="344"/>
      <c r="M18" s="344"/>
      <c r="N18" s="344"/>
      <c r="O18" s="344"/>
      <c r="P18" s="381"/>
      <c r="Q18" s="353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</row>
    <row r="19" spans="2:32" ht="24.95" customHeight="1" thickBot="1" x14ac:dyDescent="0.25">
      <c r="B19" s="537" t="s">
        <v>77</v>
      </c>
      <c r="C19" s="538"/>
      <c r="D19" s="538"/>
      <c r="E19" s="539"/>
      <c r="F19" s="307" t="s">
        <v>77</v>
      </c>
      <c r="G19" s="540"/>
      <c r="H19" s="541"/>
      <c r="I19" s="277"/>
      <c r="J19" s="380"/>
      <c r="K19" s="525" t="s">
        <v>160</v>
      </c>
      <c r="L19" s="525"/>
      <c r="M19" s="526"/>
      <c r="N19" s="527"/>
      <c r="O19" s="344"/>
      <c r="P19" s="381"/>
      <c r="Q19" s="353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</row>
    <row r="20" spans="2:32" ht="15" customHeight="1" thickBot="1" x14ac:dyDescent="0.25">
      <c r="B20" s="303"/>
      <c r="C20" s="303"/>
      <c r="D20" s="303"/>
      <c r="E20" s="303"/>
      <c r="F20" s="307"/>
      <c r="G20" s="541"/>
      <c r="H20" s="541"/>
      <c r="I20" s="277"/>
      <c r="J20" s="380"/>
      <c r="K20" s="344"/>
      <c r="L20" s="344"/>
      <c r="M20" s="344"/>
      <c r="N20" s="344"/>
      <c r="O20" s="344"/>
      <c r="P20" s="381"/>
      <c r="Q20" s="353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</row>
    <row r="21" spans="2:32" ht="12.75" customHeight="1" x14ac:dyDescent="0.2">
      <c r="B21" s="316" t="s">
        <v>84</v>
      </c>
      <c r="D21" s="565" t="s">
        <v>141</v>
      </c>
      <c r="E21" s="565"/>
      <c r="F21" s="566"/>
      <c r="G21" s="544" t="s">
        <v>105</v>
      </c>
      <c r="H21" s="552" t="s">
        <v>140</v>
      </c>
      <c r="I21" s="277"/>
      <c r="J21" s="380"/>
      <c r="K21" s="344"/>
      <c r="L21" s="344"/>
      <c r="M21" s="344"/>
      <c r="N21" s="344"/>
      <c r="O21" s="344"/>
      <c r="P21" s="381"/>
      <c r="Q21" s="353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</row>
    <row r="22" spans="2:32" ht="12.75" customHeight="1" thickBot="1" x14ac:dyDescent="0.25">
      <c r="B22" s="316"/>
      <c r="D22" s="565"/>
      <c r="E22" s="565"/>
      <c r="F22" s="566"/>
      <c r="G22" s="567"/>
      <c r="H22" s="553"/>
      <c r="I22" s="277"/>
      <c r="J22" s="380"/>
      <c r="K22" s="383" t="s">
        <v>167</v>
      </c>
      <c r="L22" s="344"/>
      <c r="M22" s="344"/>
      <c r="N22" s="344"/>
      <c r="O22" s="344"/>
      <c r="P22" s="381"/>
      <c r="Q22" s="353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</row>
    <row r="23" spans="2:32" ht="13.5" customHeight="1" thickBot="1" x14ac:dyDescent="0.25">
      <c r="B23" s="315"/>
      <c r="C23" s="288"/>
      <c r="D23" s="302" t="s">
        <v>118</v>
      </c>
      <c r="E23" s="302" t="s">
        <v>155</v>
      </c>
      <c r="F23" s="302" t="s">
        <v>156</v>
      </c>
      <c r="G23" s="546"/>
      <c r="H23" s="554"/>
      <c r="I23" s="277"/>
      <c r="J23" s="380"/>
      <c r="K23" s="514" t="s">
        <v>118</v>
      </c>
      <c r="L23" s="517">
        <v>0</v>
      </c>
      <c r="M23" s="520" t="s">
        <v>152</v>
      </c>
      <c r="N23" s="522">
        <f>L23/M25</f>
        <v>0</v>
      </c>
      <c r="O23" s="344"/>
      <c r="P23" s="381"/>
      <c r="Q23" s="353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</row>
    <row r="24" spans="2:32" ht="15" customHeight="1" thickBot="1" x14ac:dyDescent="0.25">
      <c r="B24" s="310" t="s">
        <v>94</v>
      </c>
      <c r="C24" s="282" t="s">
        <v>77</v>
      </c>
      <c r="D24" s="358">
        <v>0</v>
      </c>
      <c r="E24" s="359">
        <v>0</v>
      </c>
      <c r="F24" s="359"/>
      <c r="G24" s="347">
        <f>(D24+E24+F24)/H24</f>
        <v>0</v>
      </c>
      <c r="H24" s="365">
        <v>24</v>
      </c>
      <c r="I24" s="277"/>
      <c r="J24" s="380"/>
      <c r="K24" s="515"/>
      <c r="L24" s="518"/>
      <c r="M24" s="521"/>
      <c r="N24" s="523"/>
      <c r="O24" s="344"/>
      <c r="P24" s="381"/>
      <c r="Q24" s="353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</row>
    <row r="25" spans="2:32" ht="15" customHeight="1" thickBot="1" x14ac:dyDescent="0.25">
      <c r="B25" s="310" t="s">
        <v>91</v>
      </c>
      <c r="C25" s="282" t="s">
        <v>110</v>
      </c>
      <c r="D25" s="368" t="s">
        <v>116</v>
      </c>
      <c r="E25" s="360">
        <v>0</v>
      </c>
      <c r="F25" s="360">
        <v>0</v>
      </c>
      <c r="G25" s="347">
        <f>(E25+F25)/H25</f>
        <v>0</v>
      </c>
      <c r="H25" s="366">
        <v>24</v>
      </c>
      <c r="I25" s="277"/>
      <c r="J25" s="380"/>
      <c r="K25" s="516"/>
      <c r="L25" s="519"/>
      <c r="M25" s="343">
        <v>10</v>
      </c>
      <c r="N25" s="523"/>
      <c r="O25" s="344"/>
      <c r="P25" s="381"/>
      <c r="Q25" s="353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</row>
    <row r="26" spans="2:32" ht="15" customHeight="1" thickBot="1" x14ac:dyDescent="0.25">
      <c r="B26" s="310" t="s">
        <v>99</v>
      </c>
      <c r="C26" s="282"/>
      <c r="D26" s="361">
        <v>0</v>
      </c>
      <c r="E26" s="360">
        <v>0</v>
      </c>
      <c r="F26" s="360">
        <v>0</v>
      </c>
      <c r="G26" s="347">
        <f>(D26+E26+F26)/H26</f>
        <v>0</v>
      </c>
      <c r="H26" s="366">
        <v>24</v>
      </c>
      <c r="I26" s="277"/>
      <c r="J26" s="380"/>
      <c r="K26" s="514" t="s">
        <v>164</v>
      </c>
      <c r="L26" s="517">
        <v>0</v>
      </c>
      <c r="M26" s="520" t="s">
        <v>152</v>
      </c>
      <c r="N26" s="522">
        <f>L26/M28</f>
        <v>0</v>
      </c>
      <c r="O26" s="344"/>
      <c r="P26" s="381"/>
      <c r="Q26" s="353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</row>
    <row r="27" spans="2:32" ht="15" customHeight="1" thickBot="1" x14ac:dyDescent="0.25">
      <c r="B27" s="310" t="s">
        <v>95</v>
      </c>
      <c r="C27" s="282" t="s">
        <v>77</v>
      </c>
      <c r="D27" s="361">
        <v>0</v>
      </c>
      <c r="E27" s="360">
        <v>0</v>
      </c>
      <c r="F27" s="360">
        <v>0</v>
      </c>
      <c r="G27" s="347">
        <f t="shared" ref="G27:G34" si="0">(D27+E27+F27)/H27</f>
        <v>0</v>
      </c>
      <c r="H27" s="366">
        <v>24</v>
      </c>
      <c r="I27" s="277"/>
      <c r="J27" s="380"/>
      <c r="K27" s="515"/>
      <c r="L27" s="518"/>
      <c r="M27" s="521"/>
      <c r="N27" s="523"/>
      <c r="O27" s="344"/>
      <c r="P27" s="381"/>
      <c r="Q27" s="353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</row>
    <row r="28" spans="2:32" ht="15" customHeight="1" thickBot="1" x14ac:dyDescent="0.25">
      <c r="B28" s="310" t="s">
        <v>101</v>
      </c>
      <c r="C28" s="282"/>
      <c r="D28" s="361">
        <v>0</v>
      </c>
      <c r="E28" s="360">
        <v>0</v>
      </c>
      <c r="F28" s="360">
        <v>0</v>
      </c>
      <c r="G28" s="347">
        <f t="shared" si="0"/>
        <v>0</v>
      </c>
      <c r="H28" s="366">
        <v>24</v>
      </c>
      <c r="I28" s="277"/>
      <c r="J28" s="380"/>
      <c r="K28" s="516"/>
      <c r="L28" s="519"/>
      <c r="M28" s="343">
        <v>12</v>
      </c>
      <c r="N28" s="523"/>
      <c r="O28" s="344"/>
      <c r="P28" s="381"/>
      <c r="Q28" s="353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</row>
    <row r="29" spans="2:32" ht="15" customHeight="1" thickBot="1" x14ac:dyDescent="0.25">
      <c r="B29" s="336" t="s">
        <v>143</v>
      </c>
      <c r="C29" s="282" t="s">
        <v>77</v>
      </c>
      <c r="D29" s="390">
        <f>SUM(D24,D26,D27,D28)</f>
        <v>0</v>
      </c>
      <c r="E29" s="391">
        <f>SUM(E24,E26,E27,E28)</f>
        <v>0</v>
      </c>
      <c r="F29" s="391">
        <f>SUM(F24,F26,F27,F28)</f>
        <v>0</v>
      </c>
      <c r="G29" s="389">
        <f>SUM(G24,G26,G27,G28)</f>
        <v>0</v>
      </c>
      <c r="H29" s="392"/>
      <c r="I29" s="277"/>
      <c r="J29" s="380"/>
      <c r="K29" s="514" t="s">
        <v>165</v>
      </c>
      <c r="L29" s="517">
        <v>0</v>
      </c>
      <c r="M29" s="520" t="s">
        <v>152</v>
      </c>
      <c r="N29" s="522">
        <f>L29/M31</f>
        <v>0</v>
      </c>
      <c r="O29" s="344"/>
      <c r="P29" s="381"/>
      <c r="Q29" s="353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</row>
    <row r="30" spans="2:32" ht="15" customHeight="1" thickBot="1" x14ac:dyDescent="0.25">
      <c r="B30" s="310" t="s">
        <v>121</v>
      </c>
      <c r="C30" s="282" t="s">
        <v>77</v>
      </c>
      <c r="D30" s="361">
        <v>0</v>
      </c>
      <c r="E30" s="360">
        <v>0</v>
      </c>
      <c r="F30" s="360">
        <v>0</v>
      </c>
      <c r="G30" s="347">
        <f t="shared" si="0"/>
        <v>0</v>
      </c>
      <c r="H30" s="366">
        <v>24</v>
      </c>
      <c r="I30" s="277"/>
      <c r="J30" s="380"/>
      <c r="K30" s="515"/>
      <c r="L30" s="518"/>
      <c r="M30" s="521"/>
      <c r="N30" s="523"/>
      <c r="O30" s="344"/>
      <c r="P30" s="381"/>
      <c r="Q30" s="353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</row>
    <row r="31" spans="2:32" ht="15" customHeight="1" thickBot="1" x14ac:dyDescent="0.25">
      <c r="B31" s="310" t="s">
        <v>96</v>
      </c>
      <c r="C31" s="282" t="s">
        <v>77</v>
      </c>
      <c r="D31" s="368" t="s">
        <v>116</v>
      </c>
      <c r="E31" s="360">
        <v>0</v>
      </c>
      <c r="F31" s="360">
        <v>0</v>
      </c>
      <c r="G31" s="347">
        <f>(E31+F31)/H31</f>
        <v>0</v>
      </c>
      <c r="H31" s="366">
        <v>24</v>
      </c>
      <c r="I31" s="277"/>
      <c r="J31" s="380"/>
      <c r="K31" s="516"/>
      <c r="L31" s="519"/>
      <c r="M31" s="343">
        <v>12</v>
      </c>
      <c r="N31" s="524"/>
      <c r="O31" s="344"/>
      <c r="P31" s="381"/>
      <c r="Q31" s="353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</row>
    <row r="32" spans="2:32" ht="15" customHeight="1" thickBot="1" x14ac:dyDescent="0.25">
      <c r="B32" s="310" t="s">
        <v>112</v>
      </c>
      <c r="C32" s="314" t="s">
        <v>77</v>
      </c>
      <c r="D32" s="361">
        <v>0</v>
      </c>
      <c r="E32" s="360">
        <v>0</v>
      </c>
      <c r="F32" s="360">
        <v>0</v>
      </c>
      <c r="G32" s="347">
        <f t="shared" si="0"/>
        <v>0</v>
      </c>
      <c r="H32" s="366">
        <v>24</v>
      </c>
      <c r="I32" s="277"/>
      <c r="J32" s="380"/>
      <c r="K32" s="344"/>
      <c r="L32" s="344"/>
      <c r="M32" s="344"/>
      <c r="N32" s="344"/>
      <c r="O32" s="344"/>
      <c r="P32" s="381"/>
      <c r="Q32" s="353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</row>
    <row r="33" spans="1:32" ht="15" customHeight="1" thickBot="1" x14ac:dyDescent="0.25">
      <c r="B33" s="309" t="s">
        <v>112</v>
      </c>
      <c r="C33" s="282" t="s">
        <v>77</v>
      </c>
      <c r="D33" s="361">
        <v>0</v>
      </c>
      <c r="E33" s="360">
        <v>0</v>
      </c>
      <c r="F33" s="360">
        <v>0</v>
      </c>
      <c r="G33" s="347">
        <f t="shared" si="0"/>
        <v>0</v>
      </c>
      <c r="H33" s="366">
        <v>24</v>
      </c>
      <c r="I33" s="277"/>
      <c r="J33" s="380"/>
      <c r="K33" s="525" t="s">
        <v>163</v>
      </c>
      <c r="L33" s="525"/>
      <c r="M33" s="526"/>
      <c r="N33" s="527"/>
      <c r="O33" s="344"/>
      <c r="P33" s="381"/>
      <c r="Q33" s="353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</row>
    <row r="34" spans="1:32" ht="15" customHeight="1" thickBot="1" x14ac:dyDescent="0.25">
      <c r="B34" s="309" t="s">
        <v>112</v>
      </c>
      <c r="C34" s="282" t="s">
        <v>77</v>
      </c>
      <c r="D34" s="362">
        <v>0</v>
      </c>
      <c r="E34" s="363">
        <v>0</v>
      </c>
      <c r="F34" s="363">
        <v>0</v>
      </c>
      <c r="G34" s="347">
        <f t="shared" si="0"/>
        <v>0</v>
      </c>
      <c r="H34" s="367">
        <v>24</v>
      </c>
      <c r="I34" s="277"/>
      <c r="J34" s="380"/>
      <c r="K34" s="344"/>
      <c r="L34" s="344"/>
      <c r="M34" s="344"/>
      <c r="N34" s="344"/>
      <c r="O34" s="344"/>
      <c r="P34" s="381"/>
      <c r="Q34" s="353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</row>
    <row r="35" spans="1:32" ht="9.9499999999999993" customHeight="1" thickBot="1" x14ac:dyDescent="0.25">
      <c r="C35" s="299"/>
      <c r="E35" s="275"/>
      <c r="F35" s="275"/>
      <c r="G35" s="275"/>
      <c r="I35" s="277"/>
      <c r="J35" s="380"/>
      <c r="K35" s="344"/>
      <c r="L35" s="344"/>
      <c r="M35" s="344"/>
      <c r="N35" s="344"/>
      <c r="O35" s="344"/>
      <c r="P35" s="381"/>
      <c r="Q35" s="353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</row>
    <row r="36" spans="1:32" ht="18" customHeight="1" x14ac:dyDescent="0.25">
      <c r="B36" s="568" t="s">
        <v>158</v>
      </c>
      <c r="C36" s="548"/>
      <c r="D36" s="548"/>
      <c r="E36" s="548"/>
      <c r="F36" s="549"/>
      <c r="G36" s="569">
        <f>SUM(G17,G25,G29,G30,G31,G32,G33,G34)</f>
        <v>0</v>
      </c>
      <c r="H36" s="570"/>
      <c r="I36" s="277"/>
      <c r="J36" s="380"/>
      <c r="K36" s="344"/>
      <c r="L36" s="344"/>
      <c r="M36" s="344"/>
      <c r="N36" s="344"/>
      <c r="O36" s="344"/>
      <c r="P36" s="381"/>
      <c r="Q36" s="353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</row>
    <row r="37" spans="1:32" ht="13.5" thickBot="1" x14ac:dyDescent="0.25">
      <c r="B37" s="370"/>
      <c r="C37" s="371"/>
      <c r="D37" s="372"/>
      <c r="E37" s="372"/>
      <c r="F37" s="372"/>
      <c r="G37" s="373"/>
      <c r="H37" s="374"/>
      <c r="I37" s="277"/>
      <c r="J37" s="380"/>
      <c r="K37" s="375"/>
      <c r="L37" s="375"/>
      <c r="M37" s="375"/>
      <c r="N37" s="375"/>
      <c r="O37" s="344"/>
      <c r="P37" s="381"/>
      <c r="Q37" s="353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</row>
    <row r="38" spans="1:32" x14ac:dyDescent="0.2">
      <c r="B38" s="261"/>
      <c r="C38" s="261"/>
      <c r="D38" s="261"/>
      <c r="E38" s="313" t="s">
        <v>100</v>
      </c>
      <c r="F38" s="261"/>
      <c r="G38" s="558" t="s">
        <v>105</v>
      </c>
      <c r="H38" s="559"/>
      <c r="I38" s="277"/>
      <c r="J38" s="380"/>
      <c r="K38" s="273"/>
      <c r="L38" s="273"/>
      <c r="M38" s="261"/>
      <c r="N38" s="261"/>
      <c r="O38" s="261"/>
      <c r="P38" s="384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</row>
    <row r="39" spans="1:32" x14ac:dyDescent="0.2">
      <c r="B39" s="312" t="s">
        <v>85</v>
      </c>
      <c r="C39" s="297"/>
      <c r="D39" s="261"/>
      <c r="F39" s="262"/>
      <c r="G39" s="558"/>
      <c r="H39" s="559"/>
      <c r="I39" s="277"/>
      <c r="J39" s="380"/>
      <c r="K39" s="273"/>
      <c r="L39" s="273"/>
      <c r="M39" s="261"/>
      <c r="N39" s="261"/>
      <c r="O39" s="261"/>
      <c r="P39" s="384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</row>
    <row r="40" spans="1:32" ht="13.5" thickBot="1" x14ac:dyDescent="0.25">
      <c r="B40" s="261"/>
      <c r="C40" s="297"/>
      <c r="D40" s="298" t="s">
        <v>122</v>
      </c>
      <c r="E40" s="560" t="s">
        <v>123</v>
      </c>
      <c r="F40" s="561"/>
      <c r="G40" s="558"/>
      <c r="H40" s="559"/>
      <c r="I40" s="277"/>
      <c r="J40" s="380"/>
      <c r="K40" s="383" t="s">
        <v>85</v>
      </c>
      <c r="L40" s="344"/>
      <c r="M40" s="344"/>
      <c r="N40" s="344"/>
      <c r="O40" s="261"/>
      <c r="P40" s="384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</row>
    <row r="41" spans="1:32" ht="15" customHeight="1" x14ac:dyDescent="0.2">
      <c r="B41" s="310" t="s">
        <v>78</v>
      </c>
      <c r="C41" s="282" t="s">
        <v>77</v>
      </c>
      <c r="D41" s="356"/>
      <c r="E41" s="562" t="s">
        <v>169</v>
      </c>
      <c r="F41" s="563"/>
      <c r="G41" s="396"/>
      <c r="H41" s="311"/>
      <c r="I41" s="277"/>
      <c r="J41" s="380"/>
      <c r="K41" s="514" t="s">
        <v>118</v>
      </c>
      <c r="L41" s="517">
        <v>0</v>
      </c>
      <c r="M41" s="520" t="s">
        <v>152</v>
      </c>
      <c r="N41" s="522">
        <f>L41/M43</f>
        <v>0</v>
      </c>
      <c r="O41" s="261"/>
      <c r="P41" s="384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</row>
    <row r="42" spans="1:32" ht="15" customHeight="1" x14ac:dyDescent="0.2">
      <c r="A42" s="364">
        <v>3</v>
      </c>
      <c r="B42" s="310" t="s">
        <v>79</v>
      </c>
      <c r="C42" s="282" t="s">
        <v>77</v>
      </c>
      <c r="D42" s="357">
        <v>0</v>
      </c>
      <c r="E42" s="555" t="s">
        <v>150</v>
      </c>
      <c r="F42" s="564"/>
      <c r="G42" s="339">
        <f>D42*4.33</f>
        <v>0</v>
      </c>
      <c r="H42" s="261"/>
      <c r="I42" s="277"/>
      <c r="J42" s="380"/>
      <c r="K42" s="515"/>
      <c r="L42" s="518"/>
      <c r="M42" s="521"/>
      <c r="N42" s="523"/>
      <c r="O42" s="261"/>
      <c r="P42" s="384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</row>
    <row r="43" spans="1:32" ht="15" customHeight="1" thickBot="1" x14ac:dyDescent="0.25">
      <c r="A43" s="364">
        <v>4</v>
      </c>
      <c r="B43" s="310" t="s">
        <v>120</v>
      </c>
      <c r="C43" s="282" t="s">
        <v>77</v>
      </c>
      <c r="D43" s="357">
        <v>0</v>
      </c>
      <c r="E43" s="555" t="s">
        <v>149</v>
      </c>
      <c r="F43" s="556"/>
      <c r="G43" s="339">
        <f>D43*2.167</f>
        <v>0</v>
      </c>
      <c r="H43" s="261"/>
      <c r="I43" s="277"/>
      <c r="J43" s="380"/>
      <c r="K43" s="516"/>
      <c r="L43" s="519"/>
      <c r="M43" s="343">
        <v>10</v>
      </c>
      <c r="N43" s="524"/>
      <c r="O43" s="261"/>
      <c r="P43" s="384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</row>
    <row r="44" spans="1:32" ht="15" customHeight="1" x14ac:dyDescent="0.2">
      <c r="A44" s="364">
        <v>5</v>
      </c>
      <c r="B44" s="310" t="s">
        <v>80</v>
      </c>
      <c r="C44" s="282" t="s">
        <v>77</v>
      </c>
      <c r="D44" s="357">
        <v>0</v>
      </c>
      <c r="E44" s="555" t="s">
        <v>148</v>
      </c>
      <c r="F44" s="556"/>
      <c r="G44" s="339">
        <f>D44*2</f>
        <v>0</v>
      </c>
      <c r="I44" s="277"/>
      <c r="J44" s="380"/>
      <c r="K44" s="514" t="s">
        <v>153</v>
      </c>
      <c r="L44" s="517">
        <v>0</v>
      </c>
      <c r="M44" s="520" t="s">
        <v>152</v>
      </c>
      <c r="N44" s="522">
        <f>L44/M46</f>
        <v>0</v>
      </c>
      <c r="O44" s="261"/>
      <c r="P44" s="384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</row>
    <row r="45" spans="1:32" ht="15" customHeight="1" x14ac:dyDescent="0.2">
      <c r="A45" s="364">
        <v>6</v>
      </c>
      <c r="B45" s="310" t="s">
        <v>81</v>
      </c>
      <c r="C45" s="282" t="s">
        <v>77</v>
      </c>
      <c r="D45" s="357">
        <v>0</v>
      </c>
      <c r="E45" s="555" t="s">
        <v>147</v>
      </c>
      <c r="F45" s="556"/>
      <c r="G45" s="339">
        <f>D45</f>
        <v>0</v>
      </c>
      <c r="I45" s="277"/>
      <c r="J45" s="380"/>
      <c r="K45" s="515"/>
      <c r="L45" s="518"/>
      <c r="M45" s="521"/>
      <c r="N45" s="523"/>
      <c r="O45" s="261"/>
      <c r="P45" s="384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</row>
    <row r="46" spans="1:32" ht="15" customHeight="1" thickBot="1" x14ac:dyDescent="0.25">
      <c r="A46" s="364">
        <v>1</v>
      </c>
      <c r="B46" s="310" t="s">
        <v>82</v>
      </c>
      <c r="C46" s="282" t="s">
        <v>77</v>
      </c>
      <c r="D46" s="357">
        <v>0</v>
      </c>
      <c r="E46" s="557" t="s">
        <v>146</v>
      </c>
      <c r="F46" s="556"/>
      <c r="G46" s="339">
        <f>D46/12</f>
        <v>0</v>
      </c>
      <c r="I46" s="277"/>
      <c r="J46" s="380"/>
      <c r="K46" s="516"/>
      <c r="L46" s="519"/>
      <c r="M46" s="343">
        <v>12</v>
      </c>
      <c r="N46" s="524"/>
      <c r="O46" s="261"/>
      <c r="P46" s="384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</row>
    <row r="47" spans="1:32" ht="15" customHeight="1" x14ac:dyDescent="0.2">
      <c r="A47" s="364">
        <v>2</v>
      </c>
      <c r="B47" s="310" t="s">
        <v>83</v>
      </c>
      <c r="C47" s="282" t="s">
        <v>77</v>
      </c>
      <c r="D47" s="357">
        <v>0</v>
      </c>
      <c r="E47" s="338" t="s">
        <v>151</v>
      </c>
      <c r="F47" s="340">
        <v>40</v>
      </c>
      <c r="G47" s="339">
        <f>D47*F47*4.33</f>
        <v>0</v>
      </c>
      <c r="I47" s="277"/>
      <c r="J47" s="380"/>
      <c r="K47" s="514" t="s">
        <v>154</v>
      </c>
      <c r="L47" s="517">
        <v>0</v>
      </c>
      <c r="M47" s="520" t="s">
        <v>152</v>
      </c>
      <c r="N47" s="522">
        <f>L47/M49</f>
        <v>0</v>
      </c>
      <c r="O47" s="261"/>
      <c r="P47" s="384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</row>
    <row r="48" spans="1:32" ht="15" customHeight="1" thickBot="1" x14ac:dyDescent="0.25">
      <c r="B48" s="309" t="s">
        <v>86</v>
      </c>
      <c r="C48" s="282" t="s">
        <v>77</v>
      </c>
      <c r="D48" s="397">
        <v>0</v>
      </c>
      <c r="E48" s="528"/>
      <c r="F48" s="529"/>
      <c r="G48" s="398">
        <v>0</v>
      </c>
      <c r="I48" s="277"/>
      <c r="J48" s="380"/>
      <c r="K48" s="515"/>
      <c r="L48" s="518"/>
      <c r="M48" s="521"/>
      <c r="N48" s="523"/>
      <c r="O48" s="261"/>
      <c r="P48" s="384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</row>
    <row r="49" spans="2:32" ht="13.5" thickBot="1" x14ac:dyDescent="0.25">
      <c r="C49" s="299"/>
      <c r="E49" s="393"/>
      <c r="F49" s="394" t="s">
        <v>157</v>
      </c>
      <c r="G49" s="395">
        <f>SUM(G41:G48)</f>
        <v>0</v>
      </c>
      <c r="H49" s="308" t="s">
        <v>77</v>
      </c>
      <c r="I49" s="277"/>
      <c r="J49" s="380"/>
      <c r="K49" s="516"/>
      <c r="L49" s="519"/>
      <c r="M49" s="343">
        <v>12</v>
      </c>
      <c r="N49" s="524"/>
      <c r="O49" s="261"/>
      <c r="P49" s="384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</row>
    <row r="50" spans="2:32" ht="21.95" customHeight="1" thickBot="1" x14ac:dyDescent="0.25">
      <c r="B50" s="534" t="s">
        <v>111</v>
      </c>
      <c r="C50" s="535"/>
      <c r="D50" s="535"/>
      <c r="E50" s="536"/>
      <c r="I50" s="277"/>
      <c r="J50" s="380"/>
      <c r="K50" s="344"/>
      <c r="L50" s="344"/>
      <c r="M50" s="344"/>
      <c r="N50" s="344"/>
      <c r="O50" s="261"/>
      <c r="P50" s="384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</row>
    <row r="51" spans="2:32" ht="24.95" customHeight="1" thickBot="1" x14ac:dyDescent="0.25">
      <c r="B51" s="537" t="s">
        <v>77</v>
      </c>
      <c r="C51" s="538"/>
      <c r="D51" s="538"/>
      <c r="E51" s="539"/>
      <c r="F51" s="307" t="s">
        <v>77</v>
      </c>
      <c r="G51" s="540"/>
      <c r="H51" s="541"/>
      <c r="I51" s="277"/>
      <c r="J51" s="380"/>
      <c r="K51" s="525" t="s">
        <v>160</v>
      </c>
      <c r="L51" s="525"/>
      <c r="M51" s="526"/>
      <c r="N51" s="527"/>
      <c r="O51" s="261"/>
      <c r="P51" s="384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</row>
    <row r="52" spans="2:32" ht="15" customHeight="1" thickBot="1" x14ac:dyDescent="0.25">
      <c r="B52" s="303"/>
      <c r="C52" s="303"/>
      <c r="D52" s="303"/>
      <c r="E52" s="303"/>
      <c r="F52" s="307"/>
      <c r="G52" s="541"/>
      <c r="H52" s="541"/>
      <c r="I52" s="277"/>
      <c r="J52" s="380"/>
      <c r="K52" s="273"/>
      <c r="L52" s="273"/>
      <c r="M52" s="261"/>
      <c r="N52" s="261"/>
      <c r="O52" s="261"/>
      <c r="P52" s="384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</row>
    <row r="53" spans="2:32" x14ac:dyDescent="0.2">
      <c r="B53" s="306"/>
      <c r="C53" s="306"/>
      <c r="D53" s="542" t="s">
        <v>141</v>
      </c>
      <c r="E53" s="542"/>
      <c r="F53" s="543"/>
      <c r="G53" s="544" t="s">
        <v>105</v>
      </c>
      <c r="H53" s="552" t="s">
        <v>140</v>
      </c>
      <c r="I53" s="277"/>
      <c r="J53" s="380"/>
      <c r="K53" s="273"/>
      <c r="L53" s="273"/>
      <c r="M53" s="261"/>
      <c r="N53" s="261"/>
      <c r="O53" s="261"/>
      <c r="P53" s="384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</row>
    <row r="54" spans="2:32" x14ac:dyDescent="0.2">
      <c r="B54" s="305" t="s">
        <v>85</v>
      </c>
      <c r="C54" s="256"/>
      <c r="D54" s="256"/>
      <c r="E54" s="290"/>
      <c r="F54" s="256"/>
      <c r="G54" s="545"/>
      <c r="H54" s="553"/>
      <c r="I54" s="277"/>
      <c r="J54" s="380"/>
      <c r="K54" s="273"/>
      <c r="L54" s="273"/>
      <c r="M54" s="261"/>
      <c r="N54" s="261"/>
      <c r="O54" s="261"/>
      <c r="P54" s="384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</row>
    <row r="55" spans="2:32" ht="13.5" thickBot="1" x14ac:dyDescent="0.25">
      <c r="B55" s="304"/>
      <c r="C55" s="303"/>
      <c r="D55" s="302" t="s">
        <v>118</v>
      </c>
      <c r="E55" s="302" t="s">
        <v>155</v>
      </c>
      <c r="F55" s="302" t="s">
        <v>156</v>
      </c>
      <c r="G55" s="546"/>
      <c r="H55" s="554"/>
      <c r="I55" s="277"/>
      <c r="J55" s="380"/>
      <c r="K55" s="383" t="s">
        <v>166</v>
      </c>
      <c r="L55" s="344"/>
      <c r="M55" s="344"/>
      <c r="N55" s="344"/>
      <c r="O55" s="261"/>
      <c r="P55" s="384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</row>
    <row r="56" spans="2:32" ht="15" customHeight="1" thickBot="1" x14ac:dyDescent="0.25">
      <c r="B56" s="283" t="s">
        <v>94</v>
      </c>
      <c r="C56" s="300" t="s">
        <v>77</v>
      </c>
      <c r="D56" s="358">
        <v>0</v>
      </c>
      <c r="E56" s="359">
        <v>0</v>
      </c>
      <c r="F56" s="359">
        <v>0</v>
      </c>
      <c r="G56" s="347">
        <f>(D56+E56+F56)/H56</f>
        <v>0</v>
      </c>
      <c r="H56" s="365">
        <v>24</v>
      </c>
      <c r="I56" s="277"/>
      <c r="J56" s="380"/>
      <c r="K56" s="514" t="s">
        <v>118</v>
      </c>
      <c r="L56" s="517">
        <v>0</v>
      </c>
      <c r="M56" s="520" t="s">
        <v>152</v>
      </c>
      <c r="N56" s="522">
        <f>L56/M58</f>
        <v>0</v>
      </c>
      <c r="O56" s="261"/>
      <c r="P56" s="384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</row>
    <row r="57" spans="2:32" ht="15" customHeight="1" thickBot="1" x14ac:dyDescent="0.25">
      <c r="B57" s="283" t="s">
        <v>91</v>
      </c>
      <c r="C57" s="300" t="s">
        <v>77</v>
      </c>
      <c r="D57" s="368">
        <v>0</v>
      </c>
      <c r="E57" s="360">
        <v>0</v>
      </c>
      <c r="F57" s="360">
        <v>0</v>
      </c>
      <c r="G57" s="347">
        <f>(E57+F57)/H57</f>
        <v>0</v>
      </c>
      <c r="H57" s="366">
        <v>24</v>
      </c>
      <c r="I57" s="277"/>
      <c r="J57" s="380"/>
      <c r="K57" s="515"/>
      <c r="L57" s="518"/>
      <c r="M57" s="521"/>
      <c r="N57" s="523"/>
      <c r="O57" s="261"/>
      <c r="P57" s="384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</row>
    <row r="58" spans="2:32" ht="15" customHeight="1" thickBot="1" x14ac:dyDescent="0.25">
      <c r="B58" s="283" t="s">
        <v>99</v>
      </c>
      <c r="C58" s="300" t="s">
        <v>77</v>
      </c>
      <c r="D58" s="361">
        <v>0</v>
      </c>
      <c r="E58" s="360">
        <v>0</v>
      </c>
      <c r="F58" s="360">
        <v>0</v>
      </c>
      <c r="G58" s="347">
        <f>(D58+E58+F58)/H58</f>
        <v>0</v>
      </c>
      <c r="H58" s="366">
        <v>24</v>
      </c>
      <c r="I58" s="277"/>
      <c r="J58" s="380"/>
      <c r="K58" s="516"/>
      <c r="L58" s="519"/>
      <c r="M58" s="343">
        <v>10</v>
      </c>
      <c r="N58" s="523"/>
      <c r="O58" s="261"/>
      <c r="P58" s="384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</row>
    <row r="59" spans="2:32" ht="15" customHeight="1" thickBot="1" x14ac:dyDescent="0.25">
      <c r="B59" s="283" t="s">
        <v>95</v>
      </c>
      <c r="C59" s="300" t="s">
        <v>77</v>
      </c>
      <c r="D59" s="361">
        <v>0</v>
      </c>
      <c r="E59" s="360">
        <v>0</v>
      </c>
      <c r="F59" s="360">
        <v>0</v>
      </c>
      <c r="G59" s="347">
        <f t="shared" ref="G59:G66" si="1">(D59+E59+F59)/H59</f>
        <v>0</v>
      </c>
      <c r="H59" s="366">
        <v>24</v>
      </c>
      <c r="I59" s="277"/>
      <c r="J59" s="380"/>
      <c r="K59" s="514" t="s">
        <v>164</v>
      </c>
      <c r="L59" s="517">
        <v>0</v>
      </c>
      <c r="M59" s="520" t="s">
        <v>152</v>
      </c>
      <c r="N59" s="522">
        <f>L59/M61</f>
        <v>0</v>
      </c>
      <c r="O59" s="261"/>
      <c r="P59" s="384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</row>
    <row r="60" spans="2:32" ht="15" customHeight="1" thickBot="1" x14ac:dyDescent="0.25">
      <c r="B60" s="283" t="s">
        <v>101</v>
      </c>
      <c r="C60" s="300" t="s">
        <v>77</v>
      </c>
      <c r="D60" s="361">
        <v>0</v>
      </c>
      <c r="E60" s="360">
        <v>0</v>
      </c>
      <c r="F60" s="360">
        <v>0</v>
      </c>
      <c r="G60" s="347">
        <f t="shared" si="1"/>
        <v>0</v>
      </c>
      <c r="H60" s="366">
        <v>24</v>
      </c>
      <c r="I60" s="277"/>
      <c r="J60" s="380"/>
      <c r="K60" s="515"/>
      <c r="L60" s="518"/>
      <c r="M60" s="521"/>
      <c r="N60" s="523"/>
      <c r="O60" s="261"/>
      <c r="P60" s="384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</row>
    <row r="61" spans="2:32" ht="15" customHeight="1" thickBot="1" x14ac:dyDescent="0.25">
      <c r="B61" s="337" t="s">
        <v>144</v>
      </c>
      <c r="C61" s="300" t="s">
        <v>77</v>
      </c>
      <c r="D61" s="390">
        <f>SUM(D56,D58,D59,D60)</f>
        <v>0</v>
      </c>
      <c r="E61" s="391">
        <f>SUM(E56,E58,E59,E60)</f>
        <v>0</v>
      </c>
      <c r="F61" s="391">
        <f>SUM(F56,F58,F59,F60)</f>
        <v>0</v>
      </c>
      <c r="G61" s="389">
        <f>SUM(G56,G58,G59,G60)</f>
        <v>0</v>
      </c>
      <c r="H61" s="392"/>
      <c r="I61" s="277"/>
      <c r="J61" s="380"/>
      <c r="K61" s="516"/>
      <c r="L61" s="519"/>
      <c r="M61" s="343">
        <v>12</v>
      </c>
      <c r="N61" s="523"/>
      <c r="O61" s="261"/>
      <c r="P61" s="384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</row>
    <row r="62" spans="2:32" ht="15" customHeight="1" thickBot="1" x14ac:dyDescent="0.25">
      <c r="B62" s="283" t="s">
        <v>121</v>
      </c>
      <c r="C62" s="300" t="s">
        <v>77</v>
      </c>
      <c r="D62" s="361">
        <v>0</v>
      </c>
      <c r="E62" s="360">
        <v>0</v>
      </c>
      <c r="F62" s="360">
        <v>0</v>
      </c>
      <c r="G62" s="347">
        <f t="shared" si="1"/>
        <v>0</v>
      </c>
      <c r="H62" s="366">
        <v>24</v>
      </c>
      <c r="I62" s="277"/>
      <c r="J62" s="380"/>
      <c r="K62" s="514" t="s">
        <v>165</v>
      </c>
      <c r="L62" s="517">
        <v>0</v>
      </c>
      <c r="M62" s="520" t="s">
        <v>152</v>
      </c>
      <c r="N62" s="522">
        <f>L62/M64</f>
        <v>0</v>
      </c>
      <c r="O62" s="261"/>
      <c r="P62" s="384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</row>
    <row r="63" spans="2:32" ht="15" customHeight="1" thickBot="1" x14ac:dyDescent="0.25">
      <c r="B63" s="283" t="s">
        <v>96</v>
      </c>
      <c r="C63" s="300" t="s">
        <v>77</v>
      </c>
      <c r="D63" s="369">
        <v>0</v>
      </c>
      <c r="E63" s="360">
        <v>0</v>
      </c>
      <c r="F63" s="360">
        <v>0</v>
      </c>
      <c r="G63" s="347">
        <f>(E63+F63)/H63</f>
        <v>0</v>
      </c>
      <c r="H63" s="366">
        <v>24</v>
      </c>
      <c r="I63" s="277"/>
      <c r="J63" s="380"/>
      <c r="K63" s="515"/>
      <c r="L63" s="518"/>
      <c r="M63" s="521"/>
      <c r="N63" s="523"/>
      <c r="O63" s="261"/>
      <c r="P63" s="384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</row>
    <row r="64" spans="2:32" ht="15" customHeight="1" thickBot="1" x14ac:dyDescent="0.25">
      <c r="B64" s="283" t="s">
        <v>112</v>
      </c>
      <c r="C64" s="301" t="s">
        <v>77</v>
      </c>
      <c r="D64" s="361">
        <v>0</v>
      </c>
      <c r="E64" s="360">
        <v>0</v>
      </c>
      <c r="F64" s="360">
        <v>0</v>
      </c>
      <c r="G64" s="347">
        <f t="shared" si="1"/>
        <v>0</v>
      </c>
      <c r="H64" s="366">
        <v>24</v>
      </c>
      <c r="I64" s="277"/>
      <c r="J64" s="380"/>
      <c r="K64" s="516"/>
      <c r="L64" s="519"/>
      <c r="M64" s="343">
        <v>12</v>
      </c>
      <c r="N64" s="524"/>
      <c r="O64" s="261"/>
      <c r="P64" s="384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</row>
    <row r="65" spans="2:32" ht="15" customHeight="1" thickBot="1" x14ac:dyDescent="0.25">
      <c r="B65" s="282" t="s">
        <v>112</v>
      </c>
      <c r="C65" s="300" t="s">
        <v>77</v>
      </c>
      <c r="D65" s="361">
        <v>0</v>
      </c>
      <c r="E65" s="360">
        <v>0</v>
      </c>
      <c r="F65" s="360">
        <v>0</v>
      </c>
      <c r="G65" s="347">
        <f t="shared" si="1"/>
        <v>0</v>
      </c>
      <c r="H65" s="366">
        <v>24</v>
      </c>
      <c r="I65" s="277"/>
      <c r="J65" s="380"/>
      <c r="K65" s="344"/>
      <c r="L65" s="344"/>
      <c r="M65" s="344"/>
      <c r="N65" s="344"/>
      <c r="O65" s="261"/>
      <c r="P65" s="384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</row>
    <row r="66" spans="2:32" ht="15" customHeight="1" thickBot="1" x14ac:dyDescent="0.25">
      <c r="B66" s="282" t="s">
        <v>112</v>
      </c>
      <c r="C66" s="282" t="s">
        <v>77</v>
      </c>
      <c r="D66" s="362">
        <v>0</v>
      </c>
      <c r="E66" s="363">
        <v>0</v>
      </c>
      <c r="F66" s="363">
        <v>0</v>
      </c>
      <c r="G66" s="347">
        <f t="shared" si="1"/>
        <v>0</v>
      </c>
      <c r="H66" s="367">
        <v>24</v>
      </c>
      <c r="I66" s="277"/>
      <c r="J66" s="380"/>
      <c r="K66" s="525" t="s">
        <v>163</v>
      </c>
      <c r="L66" s="525"/>
      <c r="M66" s="526"/>
      <c r="N66" s="527"/>
      <c r="O66" s="261"/>
      <c r="P66" s="384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</row>
    <row r="67" spans="2:32" ht="9.9499999999999993" customHeight="1" thickBot="1" x14ac:dyDescent="0.25">
      <c r="C67" s="299"/>
      <c r="E67" s="275"/>
      <c r="F67" s="275"/>
      <c r="G67" s="348"/>
      <c r="H67" s="273"/>
      <c r="I67" s="277"/>
      <c r="J67" s="380"/>
      <c r="K67" s="273"/>
      <c r="L67" s="273"/>
      <c r="M67" s="261"/>
      <c r="N67" s="261"/>
      <c r="O67" s="261"/>
      <c r="P67" s="384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</row>
    <row r="68" spans="2:32" ht="18" customHeight="1" x14ac:dyDescent="0.25">
      <c r="B68" s="547" t="s">
        <v>159</v>
      </c>
      <c r="C68" s="548"/>
      <c r="D68" s="548"/>
      <c r="E68" s="548"/>
      <c r="F68" s="549"/>
      <c r="G68" s="550">
        <f>SUM(G49,G57,G61,G62,G63,G64,G65,G66)</f>
        <v>0</v>
      </c>
      <c r="H68" s="551"/>
      <c r="I68" s="277"/>
      <c r="J68" s="385"/>
      <c r="K68" s="386"/>
      <c r="L68" s="386"/>
      <c r="M68" s="387"/>
      <c r="N68" s="387"/>
      <c r="O68" s="387"/>
      <c r="P68" s="388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</row>
    <row r="69" spans="2:32" x14ac:dyDescent="0.2">
      <c r="B69" s="298"/>
      <c r="C69" s="297"/>
      <c r="D69" s="296"/>
      <c r="E69" s="295"/>
      <c r="F69" s="295"/>
      <c r="G69" s="349"/>
      <c r="H69" s="273"/>
      <c r="I69" s="277"/>
      <c r="J69" s="277"/>
      <c r="K69" s="277"/>
      <c r="L69" s="277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</row>
    <row r="70" spans="2:32" x14ac:dyDescent="0.2">
      <c r="B70" s="294"/>
      <c r="C70" s="288"/>
      <c r="D70" s="293"/>
      <c r="E70" s="290"/>
      <c r="F70" s="292"/>
      <c r="G70" s="530"/>
      <c r="H70" s="291"/>
      <c r="I70" s="277"/>
      <c r="J70" s="277"/>
      <c r="K70" s="277"/>
      <c r="L70" s="277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</row>
    <row r="71" spans="2:32" x14ac:dyDescent="0.2">
      <c r="B71" s="531"/>
      <c r="C71" s="260"/>
      <c r="D71" s="260"/>
      <c r="E71" s="290"/>
      <c r="F71" s="260"/>
      <c r="G71" s="530"/>
      <c r="H71" s="289"/>
      <c r="I71" s="277"/>
      <c r="J71" s="277"/>
      <c r="K71" s="277"/>
      <c r="L71" s="277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</row>
    <row r="72" spans="2:32" x14ac:dyDescent="0.2">
      <c r="B72" s="531"/>
      <c r="C72" s="288"/>
      <c r="D72" s="287"/>
      <c r="E72" s="287"/>
      <c r="F72" s="287"/>
      <c r="G72" s="530"/>
      <c r="H72" s="286"/>
      <c r="I72" s="277"/>
      <c r="J72" s="277"/>
      <c r="K72" s="277"/>
      <c r="L72" s="277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</row>
    <row r="73" spans="2:32" x14ac:dyDescent="0.2">
      <c r="B73" s="283"/>
      <c r="C73" s="282"/>
      <c r="D73" s="281"/>
      <c r="E73" s="280"/>
      <c r="F73" s="280"/>
      <c r="G73" s="279"/>
      <c r="H73" s="285"/>
      <c r="I73" s="277"/>
      <c r="J73" s="277"/>
      <c r="K73" s="277"/>
      <c r="L73" s="277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</row>
    <row r="74" spans="2:32" x14ac:dyDescent="0.2">
      <c r="B74" s="283"/>
      <c r="C74" s="282"/>
      <c r="D74" s="281"/>
      <c r="E74" s="280"/>
      <c r="F74" s="280"/>
      <c r="G74" s="279"/>
      <c r="H74" s="278"/>
      <c r="I74" s="277"/>
      <c r="J74" s="277"/>
      <c r="K74" s="277"/>
      <c r="L74" s="284" t="s">
        <v>77</v>
      </c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</row>
    <row r="75" spans="2:32" x14ac:dyDescent="0.2">
      <c r="B75" s="283"/>
      <c r="C75" s="282"/>
      <c r="D75" s="281"/>
      <c r="E75" s="280"/>
      <c r="F75" s="280"/>
      <c r="G75" s="279"/>
      <c r="H75" s="278"/>
      <c r="I75" s="277"/>
      <c r="J75" s="277"/>
      <c r="K75" s="277"/>
      <c r="L75" s="277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</row>
    <row r="76" spans="2:32" x14ac:dyDescent="0.2">
      <c r="B76" s="260"/>
      <c r="C76" s="260"/>
      <c r="D76" s="260"/>
      <c r="E76" s="260"/>
      <c r="F76" s="260"/>
      <c r="G76" s="350"/>
      <c r="H76" s="260"/>
      <c r="I76" s="277"/>
      <c r="J76" s="277"/>
      <c r="K76" s="277"/>
      <c r="L76" s="277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</row>
    <row r="77" spans="2:32" x14ac:dyDescent="0.2">
      <c r="B77" s="276"/>
      <c r="C77" s="275"/>
      <c r="D77" s="275"/>
      <c r="E77" s="274"/>
      <c r="F77" s="273"/>
      <c r="G77" s="296"/>
      <c r="H77" s="273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</row>
    <row r="78" spans="2:32" x14ac:dyDescent="0.2">
      <c r="B78" s="273"/>
      <c r="C78" s="272"/>
      <c r="D78" s="271"/>
      <c r="E78" s="532"/>
      <c r="F78" s="532"/>
      <c r="G78" s="270"/>
      <c r="H78" s="269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</row>
    <row r="79" spans="2:32" x14ac:dyDescent="0.2">
      <c r="B79" s="268"/>
      <c r="C79" s="267"/>
      <c r="D79" s="266"/>
      <c r="E79" s="533"/>
      <c r="F79" s="533"/>
      <c r="G79" s="265"/>
      <c r="H79" s="264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</row>
    <row r="80" spans="2:32" s="253" customFormat="1" x14ac:dyDescent="0.2">
      <c r="B80" s="263"/>
      <c r="C80" s="262"/>
      <c r="D80" s="261"/>
      <c r="E80" s="252"/>
      <c r="F80" s="260"/>
      <c r="G80" s="349"/>
      <c r="H80" s="256"/>
    </row>
    <row r="81" spans="2:8" s="253" customFormat="1" x14ac:dyDescent="0.2">
      <c r="B81" s="252"/>
      <c r="C81" s="259"/>
      <c r="D81" s="258"/>
      <c r="E81" s="257"/>
      <c r="F81" s="256"/>
      <c r="G81" s="351"/>
      <c r="H81" s="256"/>
    </row>
    <row r="82" spans="2:8" s="253" customFormat="1" x14ac:dyDescent="0.2">
      <c r="G82" s="352"/>
    </row>
    <row r="83" spans="2:8" s="253" customFormat="1" x14ac:dyDescent="0.2">
      <c r="G83" s="352"/>
    </row>
    <row r="84" spans="2:8" s="253" customFormat="1" x14ac:dyDescent="0.2">
      <c r="G84" s="352"/>
    </row>
    <row r="85" spans="2:8" s="253" customFormat="1" x14ac:dyDescent="0.2">
      <c r="G85" s="352"/>
    </row>
    <row r="86" spans="2:8" s="253" customFormat="1" x14ac:dyDescent="0.2">
      <c r="G86" s="352"/>
    </row>
    <row r="87" spans="2:8" s="253" customFormat="1" x14ac:dyDescent="0.2">
      <c r="G87" s="352"/>
    </row>
    <row r="88" spans="2:8" s="253" customFormat="1" x14ac:dyDescent="0.2">
      <c r="G88" s="352"/>
    </row>
    <row r="89" spans="2:8" s="253" customFormat="1" x14ac:dyDescent="0.2">
      <c r="G89" s="352"/>
    </row>
    <row r="90" spans="2:8" s="253" customFormat="1" x14ac:dyDescent="0.2">
      <c r="G90" s="352"/>
    </row>
    <row r="91" spans="2:8" s="253" customFormat="1" x14ac:dyDescent="0.2">
      <c r="G91" s="352"/>
    </row>
    <row r="92" spans="2:8" s="253" customFormat="1" x14ac:dyDescent="0.2">
      <c r="G92" s="352"/>
    </row>
    <row r="93" spans="2:8" s="253" customFormat="1" x14ac:dyDescent="0.2">
      <c r="B93" s="254" t="s">
        <v>77</v>
      </c>
      <c r="G93" s="352"/>
    </row>
    <row r="94" spans="2:8" s="253" customFormat="1" x14ac:dyDescent="0.2">
      <c r="G94" s="352"/>
    </row>
    <row r="95" spans="2:8" s="253" customFormat="1" x14ac:dyDescent="0.2">
      <c r="G95" s="352"/>
    </row>
    <row r="96" spans="2:8" s="253" customFormat="1" x14ac:dyDescent="0.2">
      <c r="G96" s="352"/>
    </row>
    <row r="97" spans="2:7" s="253" customFormat="1" x14ac:dyDescent="0.2">
      <c r="G97" s="352"/>
    </row>
    <row r="98" spans="2:7" s="253" customFormat="1" x14ac:dyDescent="0.2">
      <c r="G98" s="352"/>
    </row>
    <row r="99" spans="2:7" s="253" customFormat="1" x14ac:dyDescent="0.2">
      <c r="G99" s="352"/>
    </row>
    <row r="100" spans="2:7" s="253" customFormat="1" x14ac:dyDescent="0.2">
      <c r="G100" s="352"/>
    </row>
    <row r="101" spans="2:7" s="253" customFormat="1" x14ac:dyDescent="0.2">
      <c r="G101" s="352"/>
    </row>
    <row r="102" spans="2:7" s="253" customFormat="1" x14ac:dyDescent="0.2">
      <c r="G102" s="352"/>
    </row>
    <row r="103" spans="2:7" s="253" customFormat="1" x14ac:dyDescent="0.2">
      <c r="G103" s="352"/>
    </row>
    <row r="104" spans="2:7" s="253" customFormat="1" x14ac:dyDescent="0.2">
      <c r="G104" s="352"/>
    </row>
    <row r="105" spans="2:7" s="253" customFormat="1" x14ac:dyDescent="0.2">
      <c r="G105" s="352"/>
    </row>
    <row r="106" spans="2:7" s="253" customFormat="1" x14ac:dyDescent="0.2">
      <c r="G106" s="352"/>
    </row>
    <row r="107" spans="2:7" s="253" customFormat="1" x14ac:dyDescent="0.2">
      <c r="B107" s="255"/>
      <c r="E107" s="255"/>
      <c r="G107" s="352"/>
    </row>
    <row r="108" spans="2:7" s="253" customFormat="1" x14ac:dyDescent="0.2">
      <c r="B108" s="254"/>
      <c r="E108" s="254"/>
      <c r="G108" s="352"/>
    </row>
    <row r="109" spans="2:7" s="253" customFormat="1" x14ac:dyDescent="0.2">
      <c r="B109" s="254"/>
      <c r="E109" s="254"/>
      <c r="G109" s="352"/>
    </row>
    <row r="110" spans="2:7" s="253" customFormat="1" x14ac:dyDescent="0.2">
      <c r="B110" s="254"/>
      <c r="E110" s="254"/>
      <c r="G110" s="352"/>
    </row>
    <row r="111" spans="2:7" s="253" customFormat="1" x14ac:dyDescent="0.2">
      <c r="G111" s="352"/>
    </row>
    <row r="112" spans="2:7" s="253" customFormat="1" x14ac:dyDescent="0.2">
      <c r="G112" s="352"/>
    </row>
    <row r="113" spans="7:7" s="253" customFormat="1" x14ac:dyDescent="0.2">
      <c r="G113" s="352"/>
    </row>
    <row r="114" spans="7:7" s="253" customFormat="1" x14ac:dyDescent="0.2">
      <c r="G114" s="352"/>
    </row>
    <row r="115" spans="7:7" s="253" customFormat="1" x14ac:dyDescent="0.2">
      <c r="G115" s="352"/>
    </row>
    <row r="116" spans="7:7" s="253" customFormat="1" x14ac:dyDescent="0.2">
      <c r="G116" s="352"/>
    </row>
    <row r="117" spans="7:7" s="253" customFormat="1" x14ac:dyDescent="0.2">
      <c r="G117" s="352"/>
    </row>
    <row r="118" spans="7:7" s="253" customFormat="1" x14ac:dyDescent="0.2">
      <c r="G118" s="352"/>
    </row>
    <row r="119" spans="7:7" s="253" customFormat="1" x14ac:dyDescent="0.2">
      <c r="G119" s="352"/>
    </row>
    <row r="120" spans="7:7" s="253" customFormat="1" x14ac:dyDescent="0.2">
      <c r="G120" s="352"/>
    </row>
    <row r="121" spans="7:7" s="253" customFormat="1" x14ac:dyDescent="0.2">
      <c r="G121" s="352"/>
    </row>
    <row r="122" spans="7:7" s="253" customFormat="1" x14ac:dyDescent="0.2">
      <c r="G122" s="352"/>
    </row>
    <row r="123" spans="7:7" s="253" customFormat="1" x14ac:dyDescent="0.2">
      <c r="G123" s="352"/>
    </row>
    <row r="124" spans="7:7" s="253" customFormat="1" x14ac:dyDescent="0.2">
      <c r="G124" s="352"/>
    </row>
    <row r="125" spans="7:7" s="253" customFormat="1" x14ac:dyDescent="0.2">
      <c r="G125" s="352"/>
    </row>
    <row r="126" spans="7:7" s="253" customFormat="1" x14ac:dyDescent="0.2">
      <c r="G126" s="352"/>
    </row>
    <row r="127" spans="7:7" s="253" customFormat="1" x14ac:dyDescent="0.2">
      <c r="G127" s="352"/>
    </row>
    <row r="128" spans="7:7" s="253" customFormat="1" x14ac:dyDescent="0.2">
      <c r="G128" s="352"/>
    </row>
    <row r="129" spans="2:32" s="253" customFormat="1" x14ac:dyDescent="0.2">
      <c r="G129" s="352"/>
    </row>
    <row r="130" spans="2:32" s="253" customFormat="1" x14ac:dyDescent="0.2">
      <c r="G130" s="352"/>
    </row>
    <row r="131" spans="2:32" s="253" customFormat="1" x14ac:dyDescent="0.2">
      <c r="G131" s="352"/>
    </row>
    <row r="132" spans="2:32" s="253" customFormat="1" x14ac:dyDescent="0.2">
      <c r="G132" s="352"/>
    </row>
    <row r="133" spans="2:32" s="253" customFormat="1" x14ac:dyDescent="0.2">
      <c r="G133" s="352"/>
    </row>
    <row r="134" spans="2:32" s="253" customFormat="1" x14ac:dyDescent="0.2">
      <c r="G134" s="352"/>
    </row>
    <row r="135" spans="2:32" s="253" customFormat="1" x14ac:dyDescent="0.2">
      <c r="G135" s="352"/>
    </row>
    <row r="136" spans="2:32" s="253" customFormat="1" x14ac:dyDescent="0.2">
      <c r="G136" s="352"/>
    </row>
    <row r="137" spans="2:32" s="253" customFormat="1" x14ac:dyDescent="0.2">
      <c r="G137" s="352"/>
    </row>
    <row r="138" spans="2:32" s="253" customFormat="1" x14ac:dyDescent="0.2">
      <c r="G138" s="352"/>
    </row>
    <row r="139" spans="2:32" x14ac:dyDescent="0.2">
      <c r="B139" s="253"/>
      <c r="C139" s="253"/>
      <c r="D139" s="253"/>
      <c r="E139" s="253"/>
      <c r="F139" s="253"/>
      <c r="G139" s="3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</row>
    <row r="140" spans="2:32" x14ac:dyDescent="0.2">
      <c r="B140" s="253"/>
      <c r="C140" s="253"/>
      <c r="D140" s="253"/>
      <c r="E140" s="253"/>
      <c r="F140" s="253"/>
      <c r="G140" s="3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</row>
    <row r="141" spans="2:32" x14ac:dyDescent="0.2">
      <c r="B141" s="253"/>
      <c r="C141" s="253"/>
      <c r="D141" s="253"/>
      <c r="E141" s="253"/>
      <c r="F141" s="253"/>
      <c r="G141" s="3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</row>
  </sheetData>
  <mergeCells count="99">
    <mergeCell ref="B1:H1"/>
    <mergeCell ref="B18:E18"/>
    <mergeCell ref="B19:E19"/>
    <mergeCell ref="G19:H20"/>
    <mergeCell ref="H4:H5"/>
    <mergeCell ref="G6:G8"/>
    <mergeCell ref="E8:F8"/>
    <mergeCell ref="E9:F9"/>
    <mergeCell ref="E10:F10"/>
    <mergeCell ref="H6:H16"/>
    <mergeCell ref="E11:F11"/>
    <mergeCell ref="E12:F12"/>
    <mergeCell ref="E13:F13"/>
    <mergeCell ref="E14:F14"/>
    <mergeCell ref="E16:F16"/>
    <mergeCell ref="H38:H40"/>
    <mergeCell ref="E40:F40"/>
    <mergeCell ref="E41:F41"/>
    <mergeCell ref="E42:F42"/>
    <mergeCell ref="D21:F21"/>
    <mergeCell ref="G21:G23"/>
    <mergeCell ref="H21:H23"/>
    <mergeCell ref="D22:F22"/>
    <mergeCell ref="B36:F36"/>
    <mergeCell ref="G36:H36"/>
    <mergeCell ref="E43:F43"/>
    <mergeCell ref="E44:F44"/>
    <mergeCell ref="E45:F45"/>
    <mergeCell ref="E46:F46"/>
    <mergeCell ref="G38:G40"/>
    <mergeCell ref="E48:F48"/>
    <mergeCell ref="G70:G72"/>
    <mergeCell ref="B71:B72"/>
    <mergeCell ref="E78:F78"/>
    <mergeCell ref="E79:F79"/>
    <mergeCell ref="B50:E50"/>
    <mergeCell ref="B51:E51"/>
    <mergeCell ref="G51:H52"/>
    <mergeCell ref="D53:F53"/>
    <mergeCell ref="G53:G55"/>
    <mergeCell ref="B68:F68"/>
    <mergeCell ref="G68:H68"/>
    <mergeCell ref="H53:H55"/>
    <mergeCell ref="K15:K17"/>
    <mergeCell ref="L15:L17"/>
    <mergeCell ref="M15:M16"/>
    <mergeCell ref="N15:N17"/>
    <mergeCell ref="K19:L19"/>
    <mergeCell ref="M19:N19"/>
    <mergeCell ref="K9:K11"/>
    <mergeCell ref="L9:L11"/>
    <mergeCell ref="M9:M10"/>
    <mergeCell ref="N9:N11"/>
    <mergeCell ref="K12:K14"/>
    <mergeCell ref="L12:L14"/>
    <mergeCell ref="M12:M13"/>
    <mergeCell ref="N12:N14"/>
    <mergeCell ref="K41:K43"/>
    <mergeCell ref="L41:L43"/>
    <mergeCell ref="M41:M42"/>
    <mergeCell ref="N41:N43"/>
    <mergeCell ref="K44:K46"/>
    <mergeCell ref="L44:L46"/>
    <mergeCell ref="M44:M45"/>
    <mergeCell ref="N44:N46"/>
    <mergeCell ref="K47:K49"/>
    <mergeCell ref="L47:L49"/>
    <mergeCell ref="M47:M48"/>
    <mergeCell ref="N47:N49"/>
    <mergeCell ref="K51:L51"/>
    <mergeCell ref="M51:N51"/>
    <mergeCell ref="K23:K25"/>
    <mergeCell ref="L23:L25"/>
    <mergeCell ref="M23:M24"/>
    <mergeCell ref="N23:N25"/>
    <mergeCell ref="K26:K28"/>
    <mergeCell ref="L26:L28"/>
    <mergeCell ref="M26:M27"/>
    <mergeCell ref="N26:N28"/>
    <mergeCell ref="K29:K31"/>
    <mergeCell ref="L29:L31"/>
    <mergeCell ref="M29:M30"/>
    <mergeCell ref="N29:N31"/>
    <mergeCell ref="K33:L33"/>
    <mergeCell ref="M33:N33"/>
    <mergeCell ref="K56:K58"/>
    <mergeCell ref="L56:L58"/>
    <mergeCell ref="M56:M57"/>
    <mergeCell ref="N56:N58"/>
    <mergeCell ref="K59:K61"/>
    <mergeCell ref="L59:L61"/>
    <mergeCell ref="M59:M60"/>
    <mergeCell ref="N59:N61"/>
    <mergeCell ref="K62:K64"/>
    <mergeCell ref="L62:L64"/>
    <mergeCell ref="M62:M63"/>
    <mergeCell ref="N62:N64"/>
    <mergeCell ref="K66:L66"/>
    <mergeCell ref="M66:N66"/>
  </mergeCells>
  <printOptions horizontalCentered="1" verticalCentered="1"/>
  <pageMargins left="0" right="0" top="0" bottom="0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X212"/>
  <sheetViews>
    <sheetView showGridLines="0" workbookViewId="0">
      <selection activeCell="A13" sqref="A13:F13"/>
    </sheetView>
  </sheetViews>
  <sheetFormatPr defaultRowHeight="12.75" x14ac:dyDescent="0.2"/>
  <cols>
    <col min="1" max="1" width="47.5703125" customWidth="1"/>
    <col min="2" max="2" width="13" customWidth="1"/>
    <col min="4" max="4" width="15.140625" customWidth="1"/>
    <col min="5" max="5" width="1.42578125" customWidth="1"/>
    <col min="6" max="6" width="15.140625" customWidth="1"/>
    <col min="7" max="24" width="9.140625" style="76"/>
  </cols>
  <sheetData>
    <row r="1" spans="1:6" x14ac:dyDescent="0.2">
      <c r="B1" s="1"/>
      <c r="C1" s="1"/>
      <c r="D1" s="4"/>
      <c r="E1" s="33"/>
      <c r="F1" s="4"/>
    </row>
    <row r="2" spans="1:6" x14ac:dyDescent="0.2">
      <c r="B2" s="587" t="str">
        <f ca="1">REPLACE(CELL("filename",A1),1,FIND("]",CELL("filename",A1)),"")</f>
        <v xml:space="preserve">Enter Company   </v>
      </c>
      <c r="C2" s="587"/>
      <c r="D2" s="4"/>
      <c r="E2" s="33"/>
      <c r="F2" s="4"/>
    </row>
    <row r="3" spans="1:6" ht="5.25" customHeight="1" x14ac:dyDescent="0.2">
      <c r="B3" s="1"/>
      <c r="C3" s="1"/>
      <c r="D3" s="4"/>
      <c r="E3" s="33"/>
      <c r="F3" s="4"/>
    </row>
    <row r="4" spans="1:6" ht="13.5" thickBot="1" x14ac:dyDescent="0.25">
      <c r="A4" s="5" t="s">
        <v>6</v>
      </c>
      <c r="C4" s="1"/>
      <c r="D4" s="37" t="e">
        <f>#REF!</f>
        <v>#REF!</v>
      </c>
      <c r="E4" s="6"/>
      <c r="F4" s="37" t="e">
        <f>#REF!</f>
        <v>#REF!</v>
      </c>
    </row>
    <row r="5" spans="1:6" x14ac:dyDescent="0.2">
      <c r="A5" s="10" t="s">
        <v>7</v>
      </c>
      <c r="B5" s="11">
        <v>1</v>
      </c>
      <c r="C5" s="66" t="s">
        <v>4</v>
      </c>
      <c r="D5" s="54">
        <v>0</v>
      </c>
      <c r="E5" s="13"/>
      <c r="F5" s="55">
        <v>0</v>
      </c>
    </row>
    <row r="6" spans="1:6" x14ac:dyDescent="0.2">
      <c r="A6" s="15" t="s">
        <v>8</v>
      </c>
      <c r="B6" s="7" t="s">
        <v>9</v>
      </c>
      <c r="C6" s="68" t="s">
        <v>4</v>
      </c>
      <c r="D6" s="56">
        <v>0</v>
      </c>
      <c r="E6" s="9"/>
      <c r="F6" s="57">
        <v>0</v>
      </c>
    </row>
    <row r="7" spans="1:6" ht="13.5" thickBot="1" x14ac:dyDescent="0.25">
      <c r="A7" s="17" t="s">
        <v>10</v>
      </c>
      <c r="B7" s="18">
        <v>4</v>
      </c>
      <c r="C7" s="18" t="s">
        <v>3</v>
      </c>
      <c r="D7" s="27">
        <v>0</v>
      </c>
      <c r="E7" s="20"/>
      <c r="F7" s="30">
        <v>0</v>
      </c>
    </row>
    <row r="8" spans="1:6" x14ac:dyDescent="0.2">
      <c r="B8" s="1"/>
      <c r="C8" s="1"/>
      <c r="D8" s="4"/>
      <c r="E8" s="33"/>
      <c r="F8" s="4"/>
    </row>
    <row r="9" spans="1:6" ht="13.5" thickBot="1" x14ac:dyDescent="0.25">
      <c r="A9" s="5" t="s">
        <v>93</v>
      </c>
      <c r="B9" s="1"/>
      <c r="C9" s="1"/>
      <c r="D9" s="4"/>
      <c r="E9" s="33"/>
      <c r="F9" s="4"/>
    </row>
    <row r="10" spans="1:6" x14ac:dyDescent="0.2">
      <c r="A10" s="10" t="s">
        <v>12</v>
      </c>
      <c r="B10" s="11">
        <v>1</v>
      </c>
      <c r="C10" s="66" t="s">
        <v>4</v>
      </c>
      <c r="D10" s="54">
        <v>0</v>
      </c>
      <c r="E10" s="13"/>
      <c r="F10" s="55">
        <v>0</v>
      </c>
    </row>
    <row r="11" spans="1:6" ht="13.5" thickBot="1" x14ac:dyDescent="0.25">
      <c r="A11" s="17" t="s">
        <v>11</v>
      </c>
      <c r="B11" s="18" t="s">
        <v>9</v>
      </c>
      <c r="C11" s="68" t="s">
        <v>4</v>
      </c>
      <c r="D11" s="58">
        <v>0</v>
      </c>
      <c r="E11" s="20"/>
      <c r="F11" s="59">
        <v>0</v>
      </c>
    </row>
    <row r="12" spans="1:6" ht="6.75" customHeight="1" x14ac:dyDescent="0.2">
      <c r="B12" s="1"/>
      <c r="C12" s="1"/>
      <c r="D12" s="4"/>
      <c r="E12" s="33"/>
      <c r="F12" s="4"/>
    </row>
    <row r="13" spans="1:6" ht="5.25" customHeight="1" x14ac:dyDescent="0.25">
      <c r="A13" s="43"/>
      <c r="B13" s="44"/>
      <c r="C13" s="44"/>
      <c r="D13" s="45"/>
      <c r="E13" s="46"/>
      <c r="F13" s="45"/>
    </row>
    <row r="14" spans="1:6" ht="6" customHeight="1" x14ac:dyDescent="0.25">
      <c r="A14" s="43"/>
      <c r="B14" s="44"/>
      <c r="C14" s="44"/>
      <c r="D14" s="45"/>
      <c r="E14" s="46"/>
      <c r="F14" s="45"/>
    </row>
    <row r="15" spans="1:6" ht="15.75" x14ac:dyDescent="0.25">
      <c r="A15" s="3" t="s">
        <v>13</v>
      </c>
      <c r="B15" s="1"/>
      <c r="C15" s="1"/>
      <c r="D15" s="4"/>
      <c r="E15" s="2"/>
      <c r="F15" s="4"/>
    </row>
    <row r="16" spans="1:6" x14ac:dyDescent="0.2">
      <c r="B16" s="1" t="s">
        <v>0</v>
      </c>
      <c r="C16" s="1"/>
      <c r="D16" s="4" t="s">
        <v>5</v>
      </c>
      <c r="E16" s="6"/>
      <c r="F16" s="4" t="s">
        <v>5</v>
      </c>
    </row>
    <row r="17" spans="1:6" ht="13.5" thickBot="1" x14ac:dyDescent="0.25">
      <c r="A17" s="5" t="s">
        <v>14</v>
      </c>
      <c r="B17" s="1" t="s">
        <v>1</v>
      </c>
      <c r="C17" s="1"/>
      <c r="D17" s="37" t="e">
        <f>#REF!</f>
        <v>#REF!</v>
      </c>
      <c r="E17" s="6"/>
      <c r="F17" s="37" t="e">
        <f>#REF!</f>
        <v>#REF!</v>
      </c>
    </row>
    <row r="18" spans="1:6" x14ac:dyDescent="0.2">
      <c r="A18" s="10" t="s">
        <v>15</v>
      </c>
      <c r="B18" s="11">
        <v>4</v>
      </c>
      <c r="C18" s="66" t="s">
        <v>4</v>
      </c>
      <c r="D18" s="67">
        <v>0</v>
      </c>
      <c r="E18" s="13"/>
      <c r="F18" s="67">
        <v>0</v>
      </c>
    </row>
    <row r="19" spans="1:6" x14ac:dyDescent="0.2">
      <c r="A19" s="15" t="s">
        <v>16</v>
      </c>
      <c r="B19" s="7">
        <v>7</v>
      </c>
      <c r="C19" s="68" t="s">
        <v>4</v>
      </c>
      <c r="D19" s="69">
        <v>0</v>
      </c>
      <c r="E19" s="9"/>
      <c r="F19" s="69">
        <v>0</v>
      </c>
    </row>
    <row r="20" spans="1:6" x14ac:dyDescent="0.2">
      <c r="A20" s="15" t="s">
        <v>19</v>
      </c>
      <c r="B20" s="7" t="s">
        <v>17</v>
      </c>
      <c r="C20" s="7" t="s">
        <v>3</v>
      </c>
      <c r="D20" s="26">
        <v>0</v>
      </c>
      <c r="E20" s="9"/>
      <c r="F20" s="26">
        <v>0</v>
      </c>
    </row>
    <row r="21" spans="1:6" x14ac:dyDescent="0.2">
      <c r="A21" s="15" t="s">
        <v>20</v>
      </c>
      <c r="B21" s="7">
        <v>17</v>
      </c>
      <c r="C21" s="7" t="s">
        <v>3</v>
      </c>
      <c r="D21" s="26">
        <v>0</v>
      </c>
      <c r="E21" s="9"/>
      <c r="F21" s="26">
        <v>0</v>
      </c>
    </row>
    <row r="22" spans="1:6" x14ac:dyDescent="0.2">
      <c r="A22" s="15" t="s">
        <v>18</v>
      </c>
      <c r="B22" s="7">
        <v>20</v>
      </c>
      <c r="C22" s="7" t="s">
        <v>3</v>
      </c>
      <c r="D22" s="26">
        <v>0</v>
      </c>
      <c r="E22" s="9"/>
      <c r="F22" s="26">
        <v>0</v>
      </c>
    </row>
    <row r="23" spans="1:6" x14ac:dyDescent="0.2">
      <c r="A23" s="15" t="s">
        <v>21</v>
      </c>
      <c r="B23" s="7" t="s">
        <v>43</v>
      </c>
      <c r="C23" s="7" t="s">
        <v>2</v>
      </c>
      <c r="D23" s="26">
        <v>0</v>
      </c>
      <c r="E23" s="9"/>
      <c r="F23" s="26">
        <v>0</v>
      </c>
    </row>
    <row r="24" spans="1:6" x14ac:dyDescent="0.2">
      <c r="A24" s="15" t="s">
        <v>22</v>
      </c>
      <c r="B24" s="7" t="s">
        <v>23</v>
      </c>
      <c r="C24" s="7" t="s">
        <v>2</v>
      </c>
      <c r="D24" s="26">
        <v>0</v>
      </c>
      <c r="E24" s="9"/>
      <c r="F24" s="26">
        <v>0</v>
      </c>
    </row>
    <row r="25" spans="1:6" x14ac:dyDescent="0.2">
      <c r="A25" s="15" t="s">
        <v>47</v>
      </c>
      <c r="B25" s="7" t="s">
        <v>46</v>
      </c>
      <c r="C25" s="7" t="s">
        <v>3</v>
      </c>
      <c r="D25" s="26">
        <v>0</v>
      </c>
      <c r="E25" s="9"/>
      <c r="F25" s="26">
        <v>0</v>
      </c>
    </row>
    <row r="26" spans="1:6" x14ac:dyDescent="0.2">
      <c r="A26" s="15" t="s">
        <v>48</v>
      </c>
      <c r="B26" s="7"/>
      <c r="C26" s="7"/>
      <c r="D26" s="8">
        <f>SUM(SUM(D18:D22)-SUM(D23:D24)+D25)</f>
        <v>0</v>
      </c>
      <c r="E26" s="9"/>
      <c r="F26" s="8">
        <f>SUM(SUM(F18:F22)-SUM(F23:F24)+F25)</f>
        <v>0</v>
      </c>
    </row>
    <row r="27" spans="1:6" ht="13.5" thickBot="1" x14ac:dyDescent="0.25">
      <c r="A27" s="17" t="s">
        <v>49</v>
      </c>
      <c r="B27" s="18" t="s">
        <v>33</v>
      </c>
      <c r="C27" s="72">
        <v>0</v>
      </c>
      <c r="D27" s="19">
        <f>SUM(D26*C27)</f>
        <v>0</v>
      </c>
      <c r="E27" s="20"/>
      <c r="F27" s="19">
        <f>SUM(F26*E27)</f>
        <v>0</v>
      </c>
    </row>
    <row r="28" spans="1:6" ht="7.5" customHeight="1" x14ac:dyDescent="0.2">
      <c r="B28" s="1"/>
      <c r="C28" s="1"/>
      <c r="D28" s="4"/>
      <c r="E28" s="2"/>
      <c r="F28" s="4"/>
    </row>
    <row r="29" spans="1:6" ht="13.5" thickBot="1" x14ac:dyDescent="0.25">
      <c r="A29" s="5" t="s">
        <v>24</v>
      </c>
      <c r="B29" s="1"/>
      <c r="C29" s="1"/>
      <c r="D29" s="4"/>
      <c r="E29" s="2"/>
      <c r="F29" s="4"/>
    </row>
    <row r="30" spans="1:6" x14ac:dyDescent="0.2">
      <c r="A30" s="10" t="s">
        <v>50</v>
      </c>
      <c r="B30" s="11">
        <v>5</v>
      </c>
      <c r="C30" s="66" t="s">
        <v>4</v>
      </c>
      <c r="D30" s="67">
        <v>0</v>
      </c>
      <c r="E30" s="13"/>
      <c r="F30" s="67">
        <v>0</v>
      </c>
    </row>
    <row r="31" spans="1:6" x14ac:dyDescent="0.2">
      <c r="A31" s="15" t="s">
        <v>51</v>
      </c>
      <c r="B31" s="7">
        <v>14</v>
      </c>
      <c r="C31" s="7" t="s">
        <v>3</v>
      </c>
      <c r="D31" s="26">
        <v>0</v>
      </c>
      <c r="E31" s="9"/>
      <c r="F31" s="26">
        <v>0</v>
      </c>
    </row>
    <row r="32" spans="1:6" x14ac:dyDescent="0.2">
      <c r="A32" s="15" t="s">
        <v>52</v>
      </c>
      <c r="B32" s="7">
        <v>15</v>
      </c>
      <c r="C32" s="7" t="s">
        <v>3</v>
      </c>
      <c r="D32" s="26">
        <v>0</v>
      </c>
      <c r="E32" s="9"/>
      <c r="F32" s="26">
        <v>0</v>
      </c>
    </row>
    <row r="33" spans="1:6" x14ac:dyDescent="0.2">
      <c r="A33" s="15" t="s">
        <v>53</v>
      </c>
      <c r="B33" s="7">
        <v>19</v>
      </c>
      <c r="C33" s="7" t="s">
        <v>3</v>
      </c>
      <c r="D33" s="26">
        <v>0</v>
      </c>
      <c r="E33" s="9"/>
      <c r="F33" s="26">
        <v>0</v>
      </c>
    </row>
    <row r="34" spans="1:6" x14ac:dyDescent="0.2">
      <c r="A34" s="15" t="s">
        <v>54</v>
      </c>
      <c r="B34" s="7">
        <v>17</v>
      </c>
      <c r="C34" s="7" t="s">
        <v>2</v>
      </c>
      <c r="D34" s="26">
        <v>0</v>
      </c>
      <c r="E34" s="9"/>
      <c r="F34" s="26">
        <v>0</v>
      </c>
    </row>
    <row r="35" spans="1:6" x14ac:dyDescent="0.2">
      <c r="A35" s="15" t="s">
        <v>55</v>
      </c>
      <c r="B35" s="7" t="s">
        <v>25</v>
      </c>
      <c r="C35" s="7" t="s">
        <v>2</v>
      </c>
      <c r="D35" s="26">
        <v>0</v>
      </c>
      <c r="E35" s="9"/>
      <c r="F35" s="26">
        <v>0</v>
      </c>
    </row>
    <row r="36" spans="1:6" x14ac:dyDescent="0.2">
      <c r="A36" s="15" t="s">
        <v>56</v>
      </c>
      <c r="B36" s="7" t="s">
        <v>46</v>
      </c>
      <c r="C36" s="7" t="s">
        <v>3</v>
      </c>
      <c r="D36" s="26">
        <v>0</v>
      </c>
      <c r="E36" s="9"/>
      <c r="F36" s="26">
        <v>0</v>
      </c>
    </row>
    <row r="37" spans="1:6" x14ac:dyDescent="0.2">
      <c r="A37" s="15" t="s">
        <v>57</v>
      </c>
      <c r="B37" s="7"/>
      <c r="C37" s="7"/>
      <c r="D37" s="8">
        <f>D30+D31+D32+D33-D34-D35+D36</f>
        <v>0</v>
      </c>
      <c r="E37" s="9"/>
      <c r="F37" s="8">
        <f>F30+F31+F32+F33-F34-F35+F36</f>
        <v>0</v>
      </c>
    </row>
    <row r="38" spans="1:6" ht="13.5" thickBot="1" x14ac:dyDescent="0.25">
      <c r="A38" s="17" t="s">
        <v>58</v>
      </c>
      <c r="B38" s="18" t="s">
        <v>33</v>
      </c>
      <c r="C38" s="72">
        <v>0</v>
      </c>
      <c r="D38" s="19">
        <f>SUM(D37*C38)</f>
        <v>0</v>
      </c>
      <c r="E38" s="20"/>
      <c r="F38" s="19">
        <f>SUM(F37*E38)</f>
        <v>0</v>
      </c>
    </row>
    <row r="39" spans="1:6" ht="8.25" customHeight="1" x14ac:dyDescent="0.2">
      <c r="B39" s="1"/>
      <c r="C39" s="1"/>
      <c r="D39" s="4"/>
      <c r="E39" s="2"/>
      <c r="F39" s="4"/>
    </row>
    <row r="40" spans="1:6" ht="13.5" thickBot="1" x14ac:dyDescent="0.25">
      <c r="A40" s="5" t="s">
        <v>26</v>
      </c>
      <c r="B40" s="1"/>
      <c r="C40" s="1"/>
      <c r="D40" s="4"/>
      <c r="E40" s="2"/>
      <c r="F40" s="4"/>
    </row>
    <row r="41" spans="1:6" x14ac:dyDescent="0.2">
      <c r="A41" s="10" t="s">
        <v>59</v>
      </c>
      <c r="B41" s="11">
        <v>30</v>
      </c>
      <c r="C41" s="11"/>
      <c r="D41" s="25">
        <v>0</v>
      </c>
      <c r="E41" s="13"/>
      <c r="F41" s="25">
        <v>0</v>
      </c>
    </row>
    <row r="42" spans="1:6" x14ac:dyDescent="0.2">
      <c r="A42" s="15" t="s">
        <v>60</v>
      </c>
      <c r="B42" s="7">
        <v>31</v>
      </c>
      <c r="C42" s="7" t="s">
        <v>2</v>
      </c>
      <c r="D42" s="26">
        <v>0</v>
      </c>
      <c r="E42" s="9"/>
      <c r="F42" s="26">
        <v>0</v>
      </c>
    </row>
    <row r="43" spans="1:6" x14ac:dyDescent="0.2">
      <c r="A43" s="15" t="s">
        <v>61</v>
      </c>
      <c r="B43" s="7">
        <v>9</v>
      </c>
      <c r="C43" s="68" t="s">
        <v>4</v>
      </c>
      <c r="D43" s="69">
        <v>0</v>
      </c>
      <c r="E43" s="9"/>
      <c r="F43" s="69">
        <v>0</v>
      </c>
    </row>
    <row r="44" spans="1:6" x14ac:dyDescent="0.2">
      <c r="A44" s="15" t="s">
        <v>62</v>
      </c>
      <c r="B44" s="7">
        <v>10</v>
      </c>
      <c r="C44" s="68" t="s">
        <v>4</v>
      </c>
      <c r="D44" s="69">
        <v>0</v>
      </c>
      <c r="E44" s="9"/>
      <c r="F44" s="69">
        <v>0</v>
      </c>
    </row>
    <row r="45" spans="1:6" x14ac:dyDescent="0.2">
      <c r="A45" s="15" t="s">
        <v>63</v>
      </c>
      <c r="B45" s="7">
        <v>20</v>
      </c>
      <c r="C45" s="7" t="s">
        <v>3</v>
      </c>
      <c r="D45" s="26">
        <v>0</v>
      </c>
      <c r="E45" s="9"/>
      <c r="F45" s="26">
        <v>0</v>
      </c>
    </row>
    <row r="46" spans="1:6" x14ac:dyDescent="0.2">
      <c r="A46" s="15" t="s">
        <v>64</v>
      </c>
      <c r="B46" s="7">
        <v>22</v>
      </c>
      <c r="C46" s="7" t="s">
        <v>3</v>
      </c>
      <c r="D46" s="26">
        <v>0</v>
      </c>
      <c r="E46" s="9"/>
      <c r="F46" s="26">
        <v>0</v>
      </c>
    </row>
    <row r="47" spans="1:6" x14ac:dyDescent="0.2">
      <c r="A47" s="15" t="s">
        <v>65</v>
      </c>
      <c r="B47" s="7">
        <v>26</v>
      </c>
      <c r="C47" s="7" t="s">
        <v>3</v>
      </c>
      <c r="D47" s="26">
        <v>0</v>
      </c>
      <c r="E47" s="9"/>
      <c r="F47" s="26">
        <v>0</v>
      </c>
    </row>
    <row r="48" spans="1:6" x14ac:dyDescent="0.2">
      <c r="A48" s="15" t="s">
        <v>66</v>
      </c>
      <c r="B48" s="7" t="s">
        <v>27</v>
      </c>
      <c r="C48" s="7" t="s">
        <v>3</v>
      </c>
      <c r="D48" s="26">
        <v>0</v>
      </c>
      <c r="E48" s="9"/>
      <c r="F48" s="26">
        <v>0</v>
      </c>
    </row>
    <row r="49" spans="1:6" x14ac:dyDescent="0.2">
      <c r="A49" s="15" t="s">
        <v>67</v>
      </c>
      <c r="B49" s="7">
        <v>17</v>
      </c>
      <c r="C49" s="7" t="s">
        <v>2</v>
      </c>
      <c r="D49" s="26">
        <v>0</v>
      </c>
      <c r="E49" s="9"/>
      <c r="F49" s="26">
        <v>0</v>
      </c>
    </row>
    <row r="50" spans="1:6" x14ac:dyDescent="0.2">
      <c r="A50" s="15" t="s">
        <v>68</v>
      </c>
      <c r="B50" s="7" t="s">
        <v>28</v>
      </c>
      <c r="C50" s="7" t="s">
        <v>2</v>
      </c>
      <c r="D50" s="26">
        <v>0</v>
      </c>
      <c r="E50" s="9"/>
      <c r="F50" s="26">
        <v>0</v>
      </c>
    </row>
    <row r="51" spans="1:6" x14ac:dyDescent="0.2">
      <c r="A51" s="15" t="s">
        <v>69</v>
      </c>
      <c r="B51" s="7"/>
      <c r="C51" s="7"/>
      <c r="D51" s="8">
        <f>D41-D42+D43+D44+D45+D46+D47+D48-D49-D50</f>
        <v>0</v>
      </c>
      <c r="E51" s="9"/>
      <c r="F51" s="8">
        <f>F41-F42+F43+F44+F45+F46+F47+F48-F49-F50</f>
        <v>0</v>
      </c>
    </row>
    <row r="52" spans="1:6" x14ac:dyDescent="0.2">
      <c r="A52" s="15" t="s">
        <v>70</v>
      </c>
      <c r="B52" s="35" t="s">
        <v>44</v>
      </c>
      <c r="C52" s="73">
        <v>0</v>
      </c>
      <c r="D52" s="8">
        <f>SUM(D51*C52)</f>
        <v>0</v>
      </c>
      <c r="E52" s="9"/>
      <c r="F52" s="8">
        <f>SUM(F51*E52)</f>
        <v>0</v>
      </c>
    </row>
    <row r="53" spans="1:6" x14ac:dyDescent="0.2">
      <c r="A53" s="15" t="s">
        <v>71</v>
      </c>
      <c r="B53" s="7" t="s">
        <v>32</v>
      </c>
      <c r="C53" s="7" t="s">
        <v>2</v>
      </c>
      <c r="D53" s="26"/>
      <c r="E53" s="9"/>
      <c r="F53" s="29"/>
    </row>
    <row r="54" spans="1:6" ht="13.5" thickBot="1" x14ac:dyDescent="0.25">
      <c r="A54" s="17" t="s">
        <v>72</v>
      </c>
      <c r="B54" s="18"/>
      <c r="C54" s="18"/>
      <c r="D54" s="19">
        <f>SUM(D52-D53)</f>
        <v>0</v>
      </c>
      <c r="E54" s="20"/>
      <c r="F54" s="21">
        <f>SUM(F52-F53)</f>
        <v>0</v>
      </c>
    </row>
    <row r="55" spans="1:6" ht="7.5" customHeight="1" thickBot="1" x14ac:dyDescent="0.25">
      <c r="B55" s="1"/>
      <c r="C55" s="1"/>
      <c r="D55" s="4"/>
      <c r="E55" s="2"/>
      <c r="F55" s="4"/>
    </row>
    <row r="56" spans="1:6" ht="15.75" x14ac:dyDescent="0.25">
      <c r="A56" s="22" t="s">
        <v>29</v>
      </c>
      <c r="B56" s="11"/>
      <c r="C56" s="11"/>
      <c r="D56" s="12"/>
      <c r="E56" s="13"/>
      <c r="F56" s="14"/>
    </row>
    <row r="57" spans="1:6" x14ac:dyDescent="0.2">
      <c r="A57" s="23" t="s">
        <v>92</v>
      </c>
      <c r="B57" s="7"/>
      <c r="C57" s="7"/>
      <c r="D57" s="8">
        <f>D5+D6+D7+D10+D11</f>
        <v>0</v>
      </c>
      <c r="E57" s="9"/>
      <c r="F57" s="8">
        <f>F5+F6+F7+F10+F11</f>
        <v>0</v>
      </c>
    </row>
    <row r="58" spans="1:6" x14ac:dyDescent="0.2">
      <c r="A58" s="23" t="s">
        <v>30</v>
      </c>
      <c r="B58" s="7"/>
      <c r="C58" s="7"/>
      <c r="D58" s="8">
        <f>SUM(D27,D38,D54)</f>
        <v>0</v>
      </c>
      <c r="E58" s="9"/>
      <c r="F58" s="16">
        <f>SUM(F27,F38,F54)</f>
        <v>0</v>
      </c>
    </row>
    <row r="59" spans="1:6" x14ac:dyDescent="0.2">
      <c r="A59" s="23"/>
      <c r="B59" s="7"/>
      <c r="C59" s="7"/>
      <c r="D59" s="8"/>
      <c r="E59" s="9"/>
      <c r="F59" s="16"/>
    </row>
    <row r="60" spans="1:6" ht="16.5" thickBot="1" x14ac:dyDescent="0.3">
      <c r="A60" s="24" t="s">
        <v>31</v>
      </c>
      <c r="B60" s="18"/>
      <c r="C60" s="18"/>
      <c r="D60" s="19">
        <f>SUM(D57:D58)</f>
        <v>0</v>
      </c>
      <c r="E60" s="20"/>
      <c r="F60" s="21">
        <f>SUM(F57:F58)</f>
        <v>0</v>
      </c>
    </row>
    <row r="61" spans="1:6" ht="16.5" thickBot="1" x14ac:dyDescent="0.3">
      <c r="A61" s="38" t="s">
        <v>45</v>
      </c>
      <c r="B61" s="39"/>
      <c r="C61" s="39"/>
      <c r="D61" s="40">
        <f>D60/12</f>
        <v>0</v>
      </c>
      <c r="E61" s="41"/>
      <c r="F61" s="42">
        <f>F60/12</f>
        <v>0</v>
      </c>
    </row>
    <row r="62" spans="1:6" ht="12" customHeight="1" x14ac:dyDescent="0.2">
      <c r="A62" s="588" t="s">
        <v>87</v>
      </c>
      <c r="B62" s="588"/>
      <c r="C62" s="589"/>
      <c r="D62" s="581">
        <f>SUM(D61+F61)/2</f>
        <v>0</v>
      </c>
      <c r="E62" s="582"/>
      <c r="F62" s="583"/>
    </row>
    <row r="63" spans="1:6" ht="10.5" customHeight="1" thickBot="1" x14ac:dyDescent="0.25">
      <c r="A63" s="590"/>
      <c r="B63" s="590"/>
      <c r="C63" s="591"/>
      <c r="D63" s="584"/>
      <c r="E63" s="585"/>
      <c r="F63" s="586"/>
    </row>
    <row r="64" spans="1:6" x14ac:dyDescent="0.2">
      <c r="A64" t="s">
        <v>34</v>
      </c>
      <c r="B64" s="1"/>
      <c r="C64" s="1"/>
      <c r="D64" s="4"/>
      <c r="E64" s="2"/>
      <c r="F64" s="4"/>
    </row>
    <row r="65" spans="1:6" x14ac:dyDescent="0.2">
      <c r="A65" t="s">
        <v>35</v>
      </c>
      <c r="B65" s="1"/>
      <c r="C65" s="1"/>
      <c r="D65" s="4"/>
      <c r="E65" s="2"/>
      <c r="F65" s="4"/>
    </row>
    <row r="66" spans="1:6" x14ac:dyDescent="0.2">
      <c r="B66" s="1"/>
      <c r="C66" s="1"/>
      <c r="D66" s="4"/>
      <c r="E66" s="2"/>
      <c r="F66" s="4"/>
    </row>
    <row r="67" spans="1:6" ht="13.5" thickBot="1" x14ac:dyDescent="0.25">
      <c r="A67" s="5" t="s">
        <v>36</v>
      </c>
      <c r="B67" s="1"/>
      <c r="C67" s="1"/>
      <c r="D67" s="4"/>
      <c r="E67" s="2"/>
      <c r="F67" s="4"/>
    </row>
    <row r="68" spans="1:6" x14ac:dyDescent="0.2">
      <c r="A68" s="10" t="s">
        <v>37</v>
      </c>
      <c r="B68" s="64"/>
      <c r="C68" s="64"/>
      <c r="D68" s="65"/>
      <c r="E68" s="50"/>
      <c r="F68" s="28">
        <v>0</v>
      </c>
    </row>
    <row r="69" spans="1:6" x14ac:dyDescent="0.2">
      <c r="A69" s="15" t="s">
        <v>38</v>
      </c>
      <c r="B69" s="60">
        <v>0</v>
      </c>
      <c r="C69" s="7" t="s">
        <v>33</v>
      </c>
      <c r="D69" s="31">
        <v>0</v>
      </c>
      <c r="E69" s="51"/>
      <c r="F69" s="16">
        <f>SUM(B69*D69)</f>
        <v>0</v>
      </c>
    </row>
    <row r="70" spans="1:6" x14ac:dyDescent="0.2">
      <c r="A70" s="15" t="s">
        <v>39</v>
      </c>
      <c r="B70" s="60">
        <v>0</v>
      </c>
      <c r="C70" s="7" t="s">
        <v>33</v>
      </c>
      <c r="D70" s="32">
        <f>SUM(D69)</f>
        <v>0</v>
      </c>
      <c r="E70" s="51"/>
      <c r="F70" s="16">
        <f>SUM(B70*D70)</f>
        <v>0</v>
      </c>
    </row>
    <row r="71" spans="1:6" ht="13.5" thickBot="1" x14ac:dyDescent="0.25">
      <c r="A71" s="17" t="s">
        <v>40</v>
      </c>
      <c r="B71" s="62"/>
      <c r="C71" s="62"/>
      <c r="D71" s="63"/>
      <c r="E71" s="52"/>
      <c r="F71" s="21">
        <f>SUM(F68:F70)</f>
        <v>0</v>
      </c>
    </row>
    <row r="72" spans="1:6" x14ac:dyDescent="0.2">
      <c r="B72" s="1"/>
      <c r="C72" s="1"/>
      <c r="D72" s="4"/>
      <c r="E72" s="2"/>
      <c r="F72" s="4"/>
    </row>
    <row r="73" spans="1:6" x14ac:dyDescent="0.2">
      <c r="A73" s="34" t="s">
        <v>41</v>
      </c>
      <c r="B73" s="61"/>
      <c r="C73" s="1"/>
      <c r="D73" s="4"/>
      <c r="E73" s="2"/>
      <c r="F73" s="4"/>
    </row>
    <row r="74" spans="1:6" x14ac:dyDescent="0.2">
      <c r="A74" s="70" t="s">
        <v>42</v>
      </c>
      <c r="B74" s="71"/>
      <c r="C74" s="71"/>
      <c r="D74" s="4"/>
      <c r="E74" s="2"/>
      <c r="F74" s="4"/>
    </row>
    <row r="76" spans="1:6" s="76" customFormat="1" ht="15.75" customHeight="1" x14ac:dyDescent="0.2"/>
    <row r="77" spans="1:6" s="76" customFormat="1" x14ac:dyDescent="0.2"/>
    <row r="78" spans="1:6" s="76" customFormat="1" x14ac:dyDescent="0.2"/>
    <row r="79" spans="1:6" s="76" customFormat="1" x14ac:dyDescent="0.2"/>
    <row r="80" spans="1:6" s="76" customFormat="1" x14ac:dyDescent="0.2"/>
    <row r="81" s="76" customFormat="1" x14ac:dyDescent="0.2"/>
    <row r="82" s="76" customFormat="1" x14ac:dyDescent="0.2"/>
    <row r="83" s="76" customFormat="1" x14ac:dyDescent="0.2"/>
    <row r="84" s="76" customFormat="1" x14ac:dyDescent="0.2"/>
    <row r="85" s="76" customFormat="1" x14ac:dyDescent="0.2"/>
    <row r="86" s="76" customFormat="1" x14ac:dyDescent="0.2"/>
    <row r="87" s="76" customFormat="1" x14ac:dyDescent="0.2"/>
    <row r="88" s="76" customFormat="1" x14ac:dyDescent="0.2"/>
    <row r="89" s="76" customFormat="1" x14ac:dyDescent="0.2"/>
    <row r="90" s="76" customFormat="1" x14ac:dyDescent="0.2"/>
    <row r="91" s="76" customFormat="1" x14ac:dyDescent="0.2"/>
    <row r="92" s="76" customFormat="1" x14ac:dyDescent="0.2"/>
    <row r="93" s="76" customFormat="1" x14ac:dyDescent="0.2"/>
    <row r="94" s="76" customFormat="1" x14ac:dyDescent="0.2"/>
    <row r="95" s="76" customFormat="1" x14ac:dyDescent="0.2"/>
    <row r="96" s="76" customFormat="1" x14ac:dyDescent="0.2"/>
    <row r="97" s="76" customFormat="1" x14ac:dyDescent="0.2"/>
    <row r="98" s="76" customFormat="1" x14ac:dyDescent="0.2"/>
    <row r="99" s="76" customFormat="1" x14ac:dyDescent="0.2"/>
    <row r="100" s="76" customFormat="1" x14ac:dyDescent="0.2"/>
    <row r="101" s="76" customFormat="1" x14ac:dyDescent="0.2"/>
    <row r="102" s="76" customFormat="1" x14ac:dyDescent="0.2"/>
    <row r="103" s="76" customFormat="1" x14ac:dyDescent="0.2"/>
    <row r="104" s="76" customFormat="1" x14ac:dyDescent="0.2"/>
    <row r="105" s="76" customFormat="1" x14ac:dyDescent="0.2"/>
    <row r="106" s="76" customFormat="1" x14ac:dyDescent="0.2"/>
    <row r="107" s="76" customFormat="1" x14ac:dyDescent="0.2"/>
    <row r="108" s="76" customFormat="1" x14ac:dyDescent="0.2"/>
    <row r="109" s="76" customFormat="1" x14ac:dyDescent="0.2"/>
    <row r="110" s="76" customFormat="1" x14ac:dyDescent="0.2"/>
    <row r="111" s="76" customFormat="1" x14ac:dyDescent="0.2"/>
    <row r="112" s="76" customFormat="1" x14ac:dyDescent="0.2"/>
    <row r="113" s="76" customFormat="1" x14ac:dyDescent="0.2"/>
    <row r="114" s="76" customFormat="1" x14ac:dyDescent="0.2"/>
    <row r="115" s="76" customFormat="1" x14ac:dyDescent="0.2"/>
    <row r="116" s="76" customFormat="1" x14ac:dyDescent="0.2"/>
    <row r="117" s="76" customFormat="1" x14ac:dyDescent="0.2"/>
    <row r="118" s="76" customFormat="1" x14ac:dyDescent="0.2"/>
    <row r="119" s="76" customFormat="1" x14ac:dyDescent="0.2"/>
    <row r="120" s="76" customFormat="1" x14ac:dyDescent="0.2"/>
    <row r="121" s="76" customFormat="1" x14ac:dyDescent="0.2"/>
    <row r="122" s="76" customFormat="1" x14ac:dyDescent="0.2"/>
    <row r="123" s="76" customFormat="1" x14ac:dyDescent="0.2"/>
    <row r="124" s="76" customFormat="1" x14ac:dyDescent="0.2"/>
    <row r="125" s="76" customFormat="1" x14ac:dyDescent="0.2"/>
    <row r="126" s="76" customFormat="1" x14ac:dyDescent="0.2"/>
    <row r="127" s="76" customFormat="1" x14ac:dyDescent="0.2"/>
    <row r="128" s="76" customFormat="1" x14ac:dyDescent="0.2"/>
    <row r="129" s="76" customFormat="1" x14ac:dyDescent="0.2"/>
    <row r="130" s="76" customFormat="1" x14ac:dyDescent="0.2"/>
    <row r="131" s="76" customFormat="1" x14ac:dyDescent="0.2"/>
    <row r="132" s="76" customFormat="1" x14ac:dyDescent="0.2"/>
    <row r="133" s="76" customFormat="1" x14ac:dyDescent="0.2"/>
    <row r="134" s="76" customFormat="1" x14ac:dyDescent="0.2"/>
    <row r="135" s="76" customForma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</sheetData>
  <sheetProtection sheet="1"/>
  <mergeCells count="3">
    <mergeCell ref="D62:F63"/>
    <mergeCell ref="B2:C2"/>
    <mergeCell ref="A62:C63"/>
  </mergeCells>
  <pageMargins left="0.2" right="0.2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C16" sqref="C16"/>
    </sheetView>
  </sheetViews>
  <sheetFormatPr defaultRowHeight="12.75" x14ac:dyDescent="0.2"/>
  <cols>
    <col min="1" max="1" width="58.140625" customWidth="1"/>
    <col min="2" max="2" width="25" customWidth="1"/>
    <col min="3" max="3" width="45.140625" customWidth="1"/>
  </cols>
  <sheetData>
    <row r="1" spans="1:2" ht="33.75" x14ac:dyDescent="0.5">
      <c r="A1" s="592" t="s">
        <v>180</v>
      </c>
      <c r="B1" s="592"/>
    </row>
    <row r="2" spans="1:2" ht="23.25" x14ac:dyDescent="0.35">
      <c r="A2" s="596" t="s">
        <v>178</v>
      </c>
      <c r="B2" s="596"/>
    </row>
    <row r="3" spans="1:2" ht="23.25" x14ac:dyDescent="0.35">
      <c r="A3" s="408" t="s">
        <v>181</v>
      </c>
      <c r="B3" s="408"/>
    </row>
    <row r="4" spans="1:2" ht="24" thickBot="1" x14ac:dyDescent="0.4">
      <c r="A4" s="400"/>
      <c r="B4" s="400"/>
    </row>
    <row r="5" spans="1:2" ht="27" thickTop="1" x14ac:dyDescent="0.2">
      <c r="A5" s="594" t="s">
        <v>174</v>
      </c>
      <c r="B5" s="595"/>
    </row>
    <row r="6" spans="1:2" ht="23.25" x14ac:dyDescent="0.35">
      <c r="A6" s="403" t="s">
        <v>170</v>
      </c>
      <c r="B6" s="404">
        <v>0</v>
      </c>
    </row>
    <row r="7" spans="1:2" ht="23.25" x14ac:dyDescent="0.35">
      <c r="A7" s="403" t="s">
        <v>171</v>
      </c>
      <c r="B7" s="404">
        <v>0</v>
      </c>
    </row>
    <row r="8" spans="1:2" ht="24" thickBot="1" x14ac:dyDescent="0.4">
      <c r="A8" s="405" t="s">
        <v>172</v>
      </c>
      <c r="B8" s="406">
        <v>0</v>
      </c>
    </row>
    <row r="9" spans="1:2" ht="24.75" thickTop="1" thickBot="1" x14ac:dyDescent="0.4">
      <c r="A9" s="401" t="s">
        <v>173</v>
      </c>
      <c r="B9" s="401">
        <f>B6-B7-B8</f>
        <v>0</v>
      </c>
    </row>
    <row r="10" spans="1:2" ht="22.5" customHeight="1" thickTop="1" x14ac:dyDescent="0.35">
      <c r="A10" s="407" t="s">
        <v>176</v>
      </c>
      <c r="B10" s="402"/>
    </row>
    <row r="11" spans="1:2" ht="20.25" customHeight="1" x14ac:dyDescent="0.35">
      <c r="A11" s="407" t="s">
        <v>179</v>
      </c>
      <c r="B11" s="402"/>
    </row>
    <row r="12" spans="1:2" ht="18.75" customHeight="1" x14ac:dyDescent="0.35">
      <c r="A12" s="407" t="s">
        <v>177</v>
      </c>
      <c r="B12" s="402"/>
    </row>
    <row r="13" spans="1:2" ht="24" thickBot="1" x14ac:dyDescent="0.4">
      <c r="A13" s="593"/>
      <c r="B13" s="593"/>
    </row>
    <row r="14" spans="1:2" ht="27" thickTop="1" x14ac:dyDescent="0.2">
      <c r="A14" s="594" t="s">
        <v>175</v>
      </c>
      <c r="B14" s="595"/>
    </row>
    <row r="15" spans="1:2" ht="23.25" x14ac:dyDescent="0.35">
      <c r="A15" s="403" t="s">
        <v>170</v>
      </c>
      <c r="B15" s="404">
        <v>0</v>
      </c>
    </row>
    <row r="16" spans="1:2" ht="23.25" x14ac:dyDescent="0.35">
      <c r="A16" s="403" t="s">
        <v>171</v>
      </c>
      <c r="B16" s="404">
        <v>0</v>
      </c>
    </row>
    <row r="17" spans="1:2" ht="24" thickBot="1" x14ac:dyDescent="0.4">
      <c r="A17" s="405" t="s">
        <v>172</v>
      </c>
      <c r="B17" s="406">
        <v>0</v>
      </c>
    </row>
    <row r="18" spans="1:2" ht="24.75" thickTop="1" thickBot="1" x14ac:dyDescent="0.4">
      <c r="A18" s="401" t="s">
        <v>173</v>
      </c>
      <c r="B18" s="401">
        <f>B15-B16-B17</f>
        <v>0</v>
      </c>
    </row>
    <row r="19" spans="1:2" ht="21" customHeight="1" thickTop="1" x14ac:dyDescent="0.25">
      <c r="A19" s="407" t="s">
        <v>176</v>
      </c>
    </row>
    <row r="20" spans="1:2" ht="19.5" customHeight="1" x14ac:dyDescent="0.25">
      <c r="A20" s="407" t="s">
        <v>177</v>
      </c>
    </row>
  </sheetData>
  <mergeCells count="5">
    <mergeCell ref="A1:B1"/>
    <mergeCell ref="A13:B13"/>
    <mergeCell ref="A5:B5"/>
    <mergeCell ref="A14:B14"/>
    <mergeCell ref="A2:B2"/>
  </mergeCells>
  <conditionalFormatting sqref="B9">
    <cfRule type="cellIs" dxfId="4" priority="5" operator="greaterThanOrEqual">
      <formula>2500</formula>
    </cfRule>
    <cfRule type="cellIs" dxfId="3" priority="6" operator="between">
      <formula>800</formula>
      <formula>2500</formula>
    </cfRule>
    <cfRule type="cellIs" dxfId="2" priority="7" operator="lessThan">
      <formula>800</formula>
    </cfRule>
    <cfRule type="colorScale" priority="8">
      <colorScale>
        <cfvo type="num" val="&quot;&lt;800&quot;"/>
        <cfvo type="num" val="&quot;&gt;=800&lt;2500&quot;"/>
        <cfvo type="num" val="&quot;&gt;=2500&quot;"/>
        <color rgb="FFF8696B"/>
        <color rgb="FFFFEB84"/>
        <color rgb="FF63BE7B"/>
      </colorScale>
    </cfRule>
  </conditionalFormatting>
  <conditionalFormatting sqref="B18">
    <cfRule type="cellIs" dxfId="1" priority="1" operator="greaterThanOrEqual">
      <formula>2500</formula>
    </cfRule>
    <cfRule type="cellIs" dxfId="0" priority="2" operator="lessThan">
      <formula>2500</formula>
    </cfRule>
    <cfRule type="colorScale" priority="4">
      <colorScale>
        <cfvo type="num" val="&quot;&lt;800&quot;"/>
        <cfvo type="num" val="&quot;&gt;=800&lt;2500&quot;"/>
        <cfvo type="num" val="&quot;&gt;=2500&quot;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5658555017B48B6838EB91DFF18E1" ma:contentTypeVersion="0" ma:contentTypeDescription="Create a new document." ma:contentTypeScope="" ma:versionID="7b674f46f4212c317e596bd29fa5823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702D3F3-584E-457D-9B1C-A2F6F12E9C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BB8CEF-8F91-470B-8003-F5F1C7D42336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4186C1-ED3D-470C-A0FB-AF62E7AF2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Liabilities- Ratios</vt:lpstr>
      <vt:lpstr>Wages, Int, Div </vt:lpstr>
      <vt:lpstr>Enter Company   </vt:lpstr>
      <vt:lpstr>Residual Income - ERW - RP</vt:lpstr>
      <vt:lpstr>'Liabilities- Ratios'!Print_Area</vt:lpstr>
      <vt:lpstr>'Wages, Int, Div '!Print_Area</vt:lpstr>
    </vt:vector>
  </TitlesOfParts>
  <Manager>Jim Frazee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&amp; Income Worksheet QM</dc:title>
  <dc:subject>Debt &amp; Income Worksheet QM</dc:subject>
  <dc:creator>Bryan Lecy</dc:creator>
  <cp:lastModifiedBy>Caleb Clark</cp:lastModifiedBy>
  <cp:lastPrinted>2014-11-18T20:42:07Z</cp:lastPrinted>
  <dcterms:created xsi:type="dcterms:W3CDTF">2007-12-26T18:50:15Z</dcterms:created>
  <dcterms:modified xsi:type="dcterms:W3CDTF">2016-01-14T21:25:41Z</dcterms:modified>
</cp:coreProperties>
</file>